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_2" sheetId="1" state="visible" r:id="rId2"/>
    <sheet name="Лист1" sheetId="2" state="visible" r:id="rId3"/>
    <sheet name="Лист2" sheetId="3" state="visible" r:id="rId4"/>
    <sheet name="Лист3" sheetId="4" state="visible" r:id="rId5"/>
  </sheets>
  <definedNames>
    <definedName function="false" hidden="false" localSheetId="1" name="_xlnm.Print_Area" vbProcedure="false">Лист1!$A$1:$M$168</definedName>
    <definedName function="false" hidden="false" localSheetId="1" name="_xlnm.Print_Titles" vbProcedure="false">Лист1!$7:$10</definedName>
    <definedName function="false" hidden="false" localSheetId="0" name="_xlnm.Print_Titles" vbProcedure="false">Лист1_2!$7:$10</definedName>
    <definedName function="false" hidden="false" name="Excel_BuiltIn_Print_Area_1" vbProcedure="false">Лист1!$A$1:$M$182</definedName>
    <definedName function="false" hidden="false" name="Excel_BuiltIn_Print_Titles_1" vbProcedure="false">Лист1!$6:$10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<sst xmlns="http://schemas.openxmlformats.org/spreadsheetml/2006/main" count="636" uniqueCount="200">
  <si>
    <t xml:space="preserve">Приложение к постановлению</t>
  </si>
  <si>
    <t xml:space="preserve">администрации ЗАТО г. Радужный Владимирской области </t>
  </si>
  <si>
    <t xml:space="preserve">от  13.11._2023  №  1516</t>
  </si>
  <si>
    <t xml:space="preserve">Прогноз социально-экономического развития муниципального образования на период до 2026 года</t>
  </si>
  <si>
    <t xml:space="preserve">ЗАТО город Радужный Владимирской области</t>
  </si>
  <si>
    <t xml:space="preserve">Показатели</t>
  </si>
  <si>
    <t xml:space="preserve">Единица
 измерения</t>
  </si>
  <si>
    <t xml:space="preserve">отчет</t>
  </si>
  <si>
    <t xml:space="preserve">оценка</t>
  </si>
  <si>
    <t xml:space="preserve">прогноз</t>
  </si>
  <si>
    <t xml:space="preserve">консерва-
тивный</t>
  </si>
  <si>
    <t xml:space="preserve">базовый</t>
  </si>
  <si>
    <t xml:space="preserve">1вариант</t>
  </si>
  <si>
    <t xml:space="preserve">2 вариант</t>
  </si>
  <si>
    <t xml:space="preserve">1. Население</t>
  </si>
  <si>
    <t xml:space="preserve">Численность  населения муниципального образования (среднегодовая)</t>
  </si>
  <si>
    <t xml:space="preserve">тыс.человек</t>
  </si>
  <si>
    <t xml:space="preserve">2. Производство товаров и услуг</t>
  </si>
  <si>
    <t xml:space="preserve">2.1. Промышленное производство </t>
  </si>
  <si>
    <t xml:space="preserve">Добыча полезных ископаемых</t>
  </si>
  <si>
    <t xml:space="preserve">Объем отгруженных товаров собственного производства, выполненных работ и услуг собственными силами - РАЗДЕЛ B: Добыча полезных ископаемых</t>
  </si>
  <si>
    <t xml:space="preserve">млн. руб.</t>
  </si>
  <si>
    <t xml:space="preserve">Темп роста отгрузки - РАЗДЕЛ B: Добыча полезных ископаемых</t>
  </si>
  <si>
    <t xml:space="preserve">% к предыдущему году в действующих ценах</t>
  </si>
  <si>
    <t xml:space="preserve">Обрабатывающие производства</t>
  </si>
  <si>
    <t xml:space="preserve">Объем отгруженных товаров собственного производства, выполненных работ и услуг собственными силами - РАЗДЕЛ C: Обрабатывающие производства</t>
  </si>
  <si>
    <t xml:space="preserve">Темп роста отгрузки - РАЗДЕЛ C: Обрабатывающие производства</t>
  </si>
  <si>
    <t xml:space="preserve">Объем отгруженных товаров собственного производства, выполненных работ и услуг собственными силами - 10 Производство пищевых продуктов</t>
  </si>
  <si>
    <t xml:space="preserve">Темп роста отгрузки - 10 Производство пищевых продуктов</t>
  </si>
  <si>
    <t xml:space="preserve">Объем отгруженных товаров собственного производства, выполненных работ и услуг собственными силами - 11 Производство напитков</t>
  </si>
  <si>
    <t xml:space="preserve">Темп роста отгрузки - 11 Производство напитков</t>
  </si>
  <si>
    <t xml:space="preserve">Объем отгруженных товаров собственного производства, выполненных работ и услуг собственными силами - 13 Производство текстильных изделий</t>
  </si>
  <si>
    <t xml:space="preserve">Темп роста отгрузки - 13 Производство текстильных изделий</t>
  </si>
  <si>
    <t xml:space="preserve">Объем отгруженных товаров собственного производства, выполненных работ и услуг собственными силами - 14 Производство одежды</t>
  </si>
  <si>
    <t xml:space="preserve">Темп роста отгрузки - 14 Производство одежды</t>
  </si>
  <si>
    <t xml:space="preserve">Объем отгруженных товаров собственного производства, выполненных работ и услуг собственными силами - 15 Производство кожи и изделий из кожи</t>
  </si>
  <si>
    <t xml:space="preserve">Темп роста отгрузки - 15 Производство кожи и изделий из кожи</t>
  </si>
  <si>
    <t xml:space="preserve">Объем отгруженных товаров собственного производства, выполненных работ и услуг собственными силами - 16 Обработка древесины и производство изделий из дерева и пробки, кроме мебели, производство изделий из соломки и материалов для плетения</t>
  </si>
  <si>
    <t xml:space="preserve">Темп роста отгрузки - 16 Обработка древесины и производство изделий из дерева и пробки, кроме мебели, производство изделий из соломки и материалов для плетения</t>
  </si>
  <si>
    <t xml:space="preserve">Объем отгруженных товаров собственного производства, выполненных работ и услуг собственными силами - 17 Производство бумаги и бумажных изделий </t>
  </si>
  <si>
    <t xml:space="preserve">Темп роста отгрузки - 17 Производство бумаги и бумажных изделий </t>
  </si>
  <si>
    <t xml:space="preserve">Объем отгруженных товаров собственного производства, выполненных работ и услуг собственными силами - 18 Деятельность полиграфическая и копирование носителей информации</t>
  </si>
  <si>
    <t xml:space="preserve">Темп роста отгрузки - 18 Деятельность полиграфическая и копирование носителей информации</t>
  </si>
  <si>
    <t xml:space="preserve">Объем отгруженных товаров собственного производства, выполненных работ и услуг собственными силами - 20 Производство химических веществ и химических продуктов</t>
  </si>
  <si>
    <t xml:space="preserve">Темп роста отгрузки - 20 Производство химических веществ и химических продуктов</t>
  </si>
  <si>
    <t xml:space="preserve">Объем отгруженных товаров собственного производства, выполненных работ и услуг собственными силами - 21 Производство лекарственных средств и материалов, применяемых в медицинских целях</t>
  </si>
  <si>
    <t xml:space="preserve">Темп роста отгрузки - 21 Производство лекарственных средств и материалов, применяемых в медицинских целях</t>
  </si>
  <si>
    <t xml:space="preserve">Объем отгруженных товаров собственного производства, выполненных работ и услуг собственными силами - 22 Производство резиновых и пластмассовых изделий</t>
  </si>
  <si>
    <t xml:space="preserve">Темп роста отгрузки - 22 Производство резиновых и пластмассовых изделий</t>
  </si>
  <si>
    <t xml:space="preserve">Объем отгруженных товаров собственного производства, выполненных работ и услуг собственными силами - 23 Производство прочей неметаллической минеральной продукции</t>
  </si>
  <si>
    <t xml:space="preserve">Темп роста отгрузки - 23 Производство прочей неметаллической минеральной продукции</t>
  </si>
  <si>
    <t xml:space="preserve">Объем отгруженных товаров собственного производства, выполненных работ и услуг собственными силами - 24 Производство металлургическое </t>
  </si>
  <si>
    <t xml:space="preserve">Темп роста отгрузки -  24 Производство металлургическое </t>
  </si>
  <si>
    <t xml:space="preserve">Объем отгруженных товаров собственного производства, выполненных работ и услуг собственными силами - 25 Производство готовых металлических изделий, кроме машин и оборудования</t>
  </si>
  <si>
    <t xml:space="preserve">Темп роста отгрузки - 25 Производство готовых металлических изделий, кроме машин и оборудования</t>
  </si>
  <si>
    <t xml:space="preserve">Объем отгруженных товаров собственного производства, выполненных работ и услуг собственными силами - 26 Производство компьютеров, электронных и  оптических изделий</t>
  </si>
  <si>
    <t xml:space="preserve">Темп роста отгрузки - 26 Производство компьютеров, электронных и  оптических изделий</t>
  </si>
  <si>
    <t xml:space="preserve">Объем отгруженных товаров собственного производства, выполненных работ и услуг собственными силами - 27 Производство электрического оборудования</t>
  </si>
  <si>
    <t xml:space="preserve">Темп роста отгрузки - 27 Производство электрического оборудования</t>
  </si>
  <si>
    <t xml:space="preserve">Объем отгруженных товаров собственного производства, выполненных работ и услуг собственными силами - 28 Производство машин и оборудования, не включенных в другие группировки</t>
  </si>
  <si>
    <t xml:space="preserve">Темп роста отгрузки - 28 Производство машин и оборудования, не включенных в другие группировки</t>
  </si>
  <si>
    <t xml:space="preserve">Объем отгруженных товаров собственного производства, выполненных работ и услуг собственными силами - 29 Производство автотранспортных средств, прицепов и полуприцепов</t>
  </si>
  <si>
    <t xml:space="preserve">Темп роста отгрузки - 29 Производство автотранспортных средств, прицепов и полуприцепов</t>
  </si>
  <si>
    <t xml:space="preserve">Объем отгруженных товаров собственного производства, выполненных работ и услуг собственными силами - 30 Производство прочих транспортных средств и оборудования</t>
  </si>
  <si>
    <t xml:space="preserve">Темп роста отгрузки - 30 Производство прочих транспортных средств и оборудования</t>
  </si>
  <si>
    <t xml:space="preserve">Объем отгруженных товаров собственного производства, выполненных работ и услуг собственными силами - 31 Производство мебели</t>
  </si>
  <si>
    <t xml:space="preserve">Темп роста отгрузки - 31 Производство мебели</t>
  </si>
  <si>
    <t xml:space="preserve">Объем отгруженных товаров собственного производства, выполненных работ и услуг собственными силами - 32 Производство прочих готовых изделий</t>
  </si>
  <si>
    <t xml:space="preserve">Темп роста отгрузки - 32 Производство прочих готовых изделий</t>
  </si>
  <si>
    <t xml:space="preserve">Объем отгруженных товаров собственного производства, выполненных работ и услуг собственными силами - 33 Ремонт и монтаж машин и оборудования</t>
  </si>
  <si>
    <t xml:space="preserve">Темп роста отгрузки - 33 Ремонт и монтаж машин и оборудования</t>
  </si>
  <si>
    <t xml:space="preserve">Обеспечение электрической энергией, газом и паром; кондиционирование воздуха</t>
  </si>
  <si>
    <t xml:space="preserve">Объем отгруженных товаров собственного производства, выполненных работ и услуг собственными силами - РАЗДЕЛ D: Обеспечение электрической энергией, газом и паром; кондиционирование воздуха </t>
  </si>
  <si>
    <t xml:space="preserve">млн. руб. </t>
  </si>
  <si>
    <t xml:space="preserve">Темп роста отгрузки - РАЗДЕЛ D: Обеспечение электрической энергией, газом и паром; кондиционирование воздуха </t>
  </si>
  <si>
    <t xml:space="preserve">Водоснабжение; водоотведение, организация сбора и утилизации отходов, деятельность по ликвидации загрязнений</t>
  </si>
  <si>
    <t xml:space="preserve">Объем отгруженных товаров собственного производства, выполненных работ и услуг собственными силами - РАЗДЕЛ E: Водоснабжение; водоотведение, организация сбора и утилизации отходов, деятельность по ликвидации загрязнений</t>
  </si>
  <si>
    <t xml:space="preserve">Темп роста отгрузки - РАЗДЕЛ E: Водоснабжение; водоотведение, организация сбора и утилизации отходов, деятельность по ликвидации загрязнений</t>
  </si>
  <si>
    <t xml:space="preserve">Объем потребления электрической энергии</t>
  </si>
  <si>
    <t xml:space="preserve">тыс. кВт/час</t>
  </si>
  <si>
    <t xml:space="preserve">в том числе население</t>
  </si>
  <si>
    <t xml:space="preserve">2.2. Сельское хозяйство</t>
  </si>
  <si>
    <t xml:space="preserve"> Продукция сельского хозяйства во всех категориях хозяйств - всего</t>
  </si>
  <si>
    <t xml:space="preserve">млн.руб. в ценах соответствующих лет</t>
  </si>
  <si>
    <t xml:space="preserve">Индекс производства продукции сельского хозяйства</t>
  </si>
  <si>
    <t xml:space="preserve">% к предыдущему году в сопоставимых ценах</t>
  </si>
  <si>
    <t xml:space="preserve">Продукция растениеводства</t>
  </si>
  <si>
    <t xml:space="preserve">Индекс производства продукции растениеводства</t>
  </si>
  <si>
    <t xml:space="preserve">Продукция  животноводства</t>
  </si>
  <si>
    <t xml:space="preserve">Индекс производства продукции животноводства</t>
  </si>
  <si>
    <t xml:space="preserve">2.3. Строительство</t>
  </si>
  <si>
    <t xml:space="preserve">Объем работ, выполненных по виду деятельности "строительство" (Раздел F)</t>
  </si>
  <si>
    <t xml:space="preserve">млн. руб. в ценах соответствующих лет</t>
  </si>
  <si>
    <t xml:space="preserve">Индекс производства по виду деятельности "строительство" </t>
  </si>
  <si>
    <t xml:space="preserve">Ввод в действие жилых домов</t>
  </si>
  <si>
    <t xml:space="preserve">тыс. кв.м </t>
  </si>
  <si>
    <t xml:space="preserve">%  к предыдущему году</t>
  </si>
  <si>
    <t xml:space="preserve">Удельный вес жилых домов, построенных населением</t>
  </si>
  <si>
    <t xml:space="preserve">%</t>
  </si>
  <si>
    <t xml:space="preserve">Ввод общей площади жилых домов, приходящейся в среднем на одного жителя</t>
  </si>
  <si>
    <t xml:space="preserve">кв.м</t>
  </si>
  <si>
    <t xml:space="preserve">3. Рынок товаров и услуг</t>
  </si>
  <si>
    <t xml:space="preserve">Оборот розничной торговли  </t>
  </si>
  <si>
    <t xml:space="preserve">темп роста (снижения) к пред.году в сопоставимых ценах</t>
  </si>
  <si>
    <t xml:space="preserve">Объем платных услуг населению </t>
  </si>
  <si>
    <t xml:space="preserve">4. Малое предпринимательство</t>
  </si>
  <si>
    <t xml:space="preserve">Количество малых предприятий, всего (по состоянию на конец года)</t>
  </si>
  <si>
    <t xml:space="preserve">единиц</t>
  </si>
  <si>
    <t xml:space="preserve">Оборот малых предприятий</t>
  </si>
  <si>
    <t xml:space="preserve">Среднесписочная численность работников (без внешних совместителей) по малым предприятиям </t>
  </si>
  <si>
    <t xml:space="preserve">человек</t>
  </si>
  <si>
    <t xml:space="preserve">Количество средних предприятий, всего (по состоянию на конец года)</t>
  </si>
  <si>
    <t xml:space="preserve">Оборот средних предприятий</t>
  </si>
  <si>
    <t xml:space="preserve">Среднесписочная численность работников (без внешних совместителей) по средним предприятиям  </t>
  </si>
  <si>
    <t xml:space="preserve">Число индивидуальных предпринимателей (физических лиц, действующих без образования юридического лица)</t>
  </si>
  <si>
    <t xml:space="preserve">5. Инвестиции</t>
  </si>
  <si>
    <t xml:space="preserve">Объем инвестиций (в основной капитал) за счет всех источников финансирования - всего</t>
  </si>
  <si>
    <t xml:space="preserve">Индекс физического объема</t>
  </si>
  <si>
    <t xml:space="preserve">Распределение инвестиций в основной капитал по источникам финансирования (без субъектов малого предпринимательства и объема инвестиций, не наблюдаемых прямыми статистическими методами)</t>
  </si>
  <si>
    <t xml:space="preserve">Собственные средства</t>
  </si>
  <si>
    <t xml:space="preserve">Привлеченные средства</t>
  </si>
  <si>
    <t xml:space="preserve">Кредиты банков</t>
  </si>
  <si>
    <t xml:space="preserve">в том числе кредиты иностранных банков</t>
  </si>
  <si>
    <t xml:space="preserve">Заемные средства других организаций</t>
  </si>
  <si>
    <t xml:space="preserve">Бюджетные средства</t>
  </si>
  <si>
    <t xml:space="preserve">в том числе:</t>
  </si>
  <si>
    <t xml:space="preserve">федеральный бюджет</t>
  </si>
  <si>
    <t xml:space="preserve">бюджеты субъектов Российской Федерации</t>
  </si>
  <si>
    <t xml:space="preserve">из местных бюджетов</t>
  </si>
  <si>
    <t xml:space="preserve">Прочие</t>
  </si>
  <si>
    <t xml:space="preserve">Ввод в действие основных фондов в ценах соответствующих лет</t>
  </si>
  <si>
    <t xml:space="preserve">Коэффициент обновления основных фондов</t>
  </si>
  <si>
    <t xml:space="preserve">6. Финансы</t>
  </si>
  <si>
    <t xml:space="preserve">Доходы - всего</t>
  </si>
  <si>
    <t xml:space="preserve">млн.руб.</t>
  </si>
  <si>
    <t xml:space="preserve">Налоговые доходы - всего</t>
  </si>
  <si>
    <t xml:space="preserve">Налог на доходы физических лиц</t>
  </si>
  <si>
    <t xml:space="preserve">Налоги на совокупный доход, в т.ч.</t>
  </si>
  <si>
    <t xml:space="preserve">   единый налог на вмененный доход</t>
  </si>
  <si>
    <t xml:space="preserve">   единый сельскохозяйственный налог</t>
  </si>
  <si>
    <t xml:space="preserve">   налог по патентной системе налогообложения</t>
  </si>
  <si>
    <t xml:space="preserve">   налог по упрощенной системе налогообложения</t>
  </si>
  <si>
    <t xml:space="preserve">Налог на имущество физических лиц</t>
  </si>
  <si>
    <t xml:space="preserve">Земельный налог </t>
  </si>
  <si>
    <t xml:space="preserve">Прочие налоговые доходы</t>
  </si>
  <si>
    <t xml:space="preserve">Неналоговые доходы </t>
  </si>
  <si>
    <t xml:space="preserve">Средства, получаемые из областного бюджета</t>
  </si>
  <si>
    <t xml:space="preserve">Прочие доходы</t>
  </si>
  <si>
    <t xml:space="preserve">Расходы - всего</t>
  </si>
  <si>
    <t xml:space="preserve">в том числе по направлениям:</t>
  </si>
  <si>
    <t xml:space="preserve">общегосударственные вопросы</t>
  </si>
  <si>
    <t xml:space="preserve">национальная оборона</t>
  </si>
  <si>
    <t xml:space="preserve">Национальная безопасность и правоохранительная деятельность</t>
  </si>
  <si>
    <t xml:space="preserve">национальная экономика</t>
  </si>
  <si>
    <t xml:space="preserve">жилищно-коммунальное хозяйство</t>
  </si>
  <si>
    <t xml:space="preserve">охрана окружающей среды</t>
  </si>
  <si>
    <t xml:space="preserve">образование</t>
  </si>
  <si>
    <t xml:space="preserve">культура, искусство </t>
  </si>
  <si>
    <t xml:space="preserve">здравоохранение </t>
  </si>
  <si>
    <t xml:space="preserve">социальная политика</t>
  </si>
  <si>
    <t xml:space="preserve">физическая культура и спорт</t>
  </si>
  <si>
    <t xml:space="preserve">средства массовой информации</t>
  </si>
  <si>
    <t xml:space="preserve">обслуживание муниципального долга</t>
  </si>
  <si>
    <t xml:space="preserve">прочие расходы</t>
  </si>
  <si>
    <t xml:space="preserve">      Дефицит (-), профицит (+)  бюджета муниципального образования</t>
  </si>
  <si>
    <t xml:space="preserve">7. Труд и занятость</t>
  </si>
  <si>
    <t xml:space="preserve">Численность экономически активного населения</t>
  </si>
  <si>
    <t xml:space="preserve">тыс. человек</t>
  </si>
  <si>
    <t xml:space="preserve">Среднегодовая численность занятых в экономике</t>
  </si>
  <si>
    <t xml:space="preserve">Среднемесячная номинальная начисленная заработная плата </t>
  </si>
  <si>
    <t xml:space="preserve">руб.</t>
  </si>
  <si>
    <t xml:space="preserve">% к предыдущему году</t>
  </si>
  <si>
    <t xml:space="preserve">Среднесписочная численность работников организаций </t>
  </si>
  <si>
    <t xml:space="preserve">Фонд начисленной заработной платы всех работников</t>
  </si>
  <si>
    <t xml:space="preserve">Уровень зарегистрированной безработицы (на конец года)</t>
  </si>
  <si>
    <t xml:space="preserve">Численность безработных, зарегистрированных в  государственных учреждениях службы занятости населения (на конец года)</t>
  </si>
  <si>
    <t xml:space="preserve">8. Развитие социальной сферы</t>
  </si>
  <si>
    <t xml:space="preserve">Жилищный фонд </t>
  </si>
  <si>
    <t xml:space="preserve">тыс. кв. м</t>
  </si>
  <si>
    <t xml:space="preserve">Общая площадь жилых помещений, приходящаяся в среднем на одного жителя</t>
  </si>
  <si>
    <t xml:space="preserve">Численность детей в дошкольных образовательных учреждениях</t>
  </si>
  <si>
    <t xml:space="preserve">тыс.чел.</t>
  </si>
  <si>
    <t xml:space="preserve">Численность обучающихся в общеобразовательных учреждениях (без вечерних (сменных) общеобразовательных учреждениях (на начало учебного года) </t>
  </si>
  <si>
    <t xml:space="preserve">тыс. чел.</t>
  </si>
  <si>
    <t xml:space="preserve">муниципальных</t>
  </si>
  <si>
    <t xml:space="preserve">негосударственных</t>
  </si>
  <si>
    <t xml:space="preserve">Обеспеченность: </t>
  </si>
  <si>
    <t xml:space="preserve">общедоступными  библиотеками</t>
  </si>
  <si>
    <t xml:space="preserve">учрежд. на 10 тыс.населения</t>
  </si>
  <si>
    <t xml:space="preserve">учреждениями культурно-досугового типа</t>
  </si>
  <si>
    <t xml:space="preserve">учрежд. на 10  тыс.населения</t>
  </si>
  <si>
    <t xml:space="preserve">дошкольными образовательными учреждениями</t>
  </si>
  <si>
    <t xml:space="preserve">мест на 1000 детей в возрасте 1-6 лет</t>
  </si>
  <si>
    <t xml:space="preserve">Начальник отдела экономики администрации ЗАТО г. Радужный Владимирской области                                                                                                 Т.П. Симонова</t>
  </si>
  <si>
    <t xml:space="preserve">администрации от ___________.2022 № ________</t>
  </si>
  <si>
    <t xml:space="preserve">Прогноз социально-экономического развития муниципального образования</t>
  </si>
  <si>
    <t xml:space="preserve">на период до 2025 года</t>
  </si>
  <si>
    <t xml:space="preserve">Заведующая отделом экономики</t>
  </si>
  <si>
    <t xml:space="preserve">администрации ЗАТО г.Радужный</t>
  </si>
  <si>
    <t xml:space="preserve">Т. П.Симонова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</si>
</sst>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"/>
    <numFmt numFmtId="166" formatCode="0.00"/>
    <numFmt numFmtId="167" formatCode="0.000"/>
    <numFmt numFmtId="168" formatCode="#,##0.0"/>
    <numFmt numFmtId="169" formatCode="General"/>
    <numFmt numFmtId="170" formatCode="#,##0.00_р_.;\-#,##0.00_р_."/>
  </numFmts>
  <fonts count="17">
    <font>
      <sz val="10"/>
      <name val="Arial Cyr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"/>
      <family val="1"/>
      <charset val="1"/>
    </font>
    <font>
      <sz val="1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0"/>
      <name val="Arial Cyr"/>
      <family val="2"/>
      <charset val="204"/>
    </font>
    <font>
      <b val="true"/>
      <sz val="10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color rgb="FF000000"/>
      <name val="Arial Cyr"/>
      <family val="2"/>
      <charset val="204"/>
    </font>
    <font>
      <sz val="8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hair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hair"/>
      <top/>
      <bottom/>
      <diagonal/>
    </border>
    <border diagonalUp="false" diagonalDown="false">
      <left style="medium"/>
      <right style="hair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>
        <color rgb="FFC0C0C0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center" textRotation="0" wrapText="true" indent="0" shrinkToFit="tru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2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2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10" fillId="0" borderId="12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2" xfId="0" applyFont="true" applyBorder="true" applyAlignment="true" applyProtection="true">
      <alignment horizontal="general" vertical="center" textRotation="0" wrapText="true" indent="0" shrinkToFit="tru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20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F4" activeCellId="0" sqref="F4"/>
    </sheetView>
  </sheetViews>
  <sheetFormatPr defaultColWidth="8.88671875" defaultRowHeight="12.7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16.29"/>
    <col collapsed="false" customWidth="true" hidden="false" outlineLevel="0" max="5" min="3" style="0" width="7.64"/>
    <col collapsed="false" customWidth="true" hidden="false" outlineLevel="0" max="7" min="7" style="0" width="8.57"/>
    <col collapsed="false" customWidth="true" hidden="false" outlineLevel="0" max="9" min="9" style="0" width="8.57"/>
    <col collapsed="false" customWidth="true" hidden="false" outlineLevel="0" max="11" min="11" style="0" width="8.57"/>
  </cols>
  <sheetData>
    <row r="1" customFormat="false" ht="12.75" hidden="false" customHeight="true" outlineLevel="0" collapsed="false">
      <c r="A1" s="1"/>
      <c r="B1" s="1"/>
      <c r="C1" s="1"/>
      <c r="D1" s="1"/>
      <c r="E1" s="1"/>
      <c r="F1" s="1"/>
      <c r="G1" s="2" t="s">
        <v>0</v>
      </c>
      <c r="H1" s="2"/>
      <c r="I1" s="2"/>
      <c r="J1" s="2"/>
      <c r="K1" s="2"/>
    </row>
    <row r="2" customFormat="false" ht="12.8" hidden="false" customHeight="true" outlineLevel="0" collapsed="false">
      <c r="A2" s="1"/>
      <c r="B2" s="1"/>
      <c r="C2" s="1"/>
      <c r="D2" s="1"/>
      <c r="E2" s="1"/>
      <c r="F2" s="3" t="s">
        <v>1</v>
      </c>
      <c r="G2" s="3"/>
      <c r="H2" s="3"/>
      <c r="I2" s="3"/>
      <c r="J2" s="3"/>
      <c r="K2" s="3"/>
    </row>
    <row r="3" customFormat="false" ht="12.75" hidden="false" customHeight="true" outlineLevel="0" collapsed="false">
      <c r="A3" s="1"/>
      <c r="B3" s="1"/>
      <c r="C3" s="1"/>
      <c r="D3" s="1"/>
      <c r="E3" s="1"/>
      <c r="F3" s="2" t="s">
        <v>2</v>
      </c>
      <c r="G3" s="2"/>
      <c r="H3" s="2"/>
      <c r="I3" s="2"/>
      <c r="J3" s="2"/>
      <c r="K3" s="2"/>
    </row>
    <row r="4" customFormat="false" ht="12.75" hidden="false" customHeight="true" outlineLevel="0" collapsed="false">
      <c r="A4" s="1"/>
      <c r="B4" s="1"/>
      <c r="C4" s="1"/>
      <c r="D4" s="1"/>
      <c r="E4" s="1"/>
      <c r="F4" s="2"/>
      <c r="G4" s="2"/>
      <c r="H4" s="2"/>
      <c r="I4" s="2"/>
      <c r="J4" s="2"/>
      <c r="K4" s="2"/>
    </row>
    <row r="5" s="5" customFormat="true" ht="12.75" hidden="false" customHeight="tru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="5" customFormat="true" ht="12.75" hidden="false" customHeight="tru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customFormat="false" ht="12.75" hidden="false" customHeight="true" outlineLevel="0" collapsed="false">
      <c r="A7" s="6" t="s">
        <v>5</v>
      </c>
      <c r="B7" s="6" t="s">
        <v>6</v>
      </c>
      <c r="C7" s="6" t="s">
        <v>7</v>
      </c>
      <c r="D7" s="6"/>
      <c r="E7" s="6" t="s">
        <v>8</v>
      </c>
      <c r="F7" s="6" t="s">
        <v>9</v>
      </c>
      <c r="G7" s="6"/>
      <c r="H7" s="6"/>
      <c r="I7" s="6"/>
      <c r="J7" s="6"/>
      <c r="K7" s="6"/>
    </row>
    <row r="8" customFormat="false" ht="12.8" hidden="false" customHeight="false" outlineLevel="0" collapsed="false">
      <c r="A8" s="6"/>
      <c r="B8" s="6"/>
      <c r="C8" s="6" t="n">
        <v>2021</v>
      </c>
      <c r="D8" s="6" t="n">
        <v>2022</v>
      </c>
      <c r="E8" s="6" t="n">
        <v>2023</v>
      </c>
      <c r="F8" s="6" t="n">
        <v>2024</v>
      </c>
      <c r="G8" s="6"/>
      <c r="H8" s="6" t="n">
        <v>2025</v>
      </c>
      <c r="I8" s="6"/>
      <c r="J8" s="6" t="n">
        <v>2026</v>
      </c>
      <c r="K8" s="6"/>
    </row>
    <row r="9" customFormat="false" ht="23.6" hidden="false" customHeight="false" outlineLevel="0" collapsed="false">
      <c r="A9" s="6"/>
      <c r="B9" s="6"/>
      <c r="C9" s="6"/>
      <c r="D9" s="6"/>
      <c r="E9" s="6"/>
      <c r="F9" s="6" t="s">
        <v>10</v>
      </c>
      <c r="G9" s="6" t="s">
        <v>11</v>
      </c>
      <c r="H9" s="6" t="s">
        <v>10</v>
      </c>
      <c r="I9" s="6" t="s">
        <v>11</v>
      </c>
      <c r="J9" s="6" t="s">
        <v>10</v>
      </c>
      <c r="K9" s="6" t="s">
        <v>11</v>
      </c>
    </row>
    <row r="10" customFormat="false" ht="12.8" hidden="false" customHeight="false" outlineLevel="0" collapsed="false">
      <c r="A10" s="6"/>
      <c r="B10" s="6"/>
      <c r="C10" s="6"/>
      <c r="D10" s="6"/>
      <c r="E10" s="6"/>
      <c r="F10" s="6" t="s">
        <v>12</v>
      </c>
      <c r="G10" s="6" t="s">
        <v>13</v>
      </c>
      <c r="H10" s="6" t="s">
        <v>12</v>
      </c>
      <c r="I10" s="6" t="s">
        <v>13</v>
      </c>
      <c r="J10" s="6" t="s">
        <v>12</v>
      </c>
      <c r="K10" s="6" t="s">
        <v>13</v>
      </c>
    </row>
    <row r="11" s="5" customFormat="true" ht="12.75" hidden="false" customHeight="true" outlineLevel="0" collapsed="false">
      <c r="A11" s="7" t="s">
        <v>14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="9" customFormat="true" ht="23.85" hidden="false" customHeight="false" outlineLevel="0" collapsed="false">
      <c r="A12" s="8" t="s">
        <v>15</v>
      </c>
      <c r="B12" s="6" t="s">
        <v>16</v>
      </c>
      <c r="C12" s="6" t="n">
        <v>18.4</v>
      </c>
      <c r="D12" s="6" t="n">
        <v>18.3</v>
      </c>
      <c r="E12" s="6" t="n">
        <v>17.4</v>
      </c>
      <c r="F12" s="6" t="n">
        <v>17.4</v>
      </c>
      <c r="G12" s="6" t="n">
        <v>17.4</v>
      </c>
      <c r="H12" s="6" t="n">
        <v>17.4</v>
      </c>
      <c r="I12" s="6" t="n">
        <v>17.4</v>
      </c>
      <c r="J12" s="6" t="n">
        <v>17.4</v>
      </c>
      <c r="K12" s="6" t="n">
        <v>17.4</v>
      </c>
    </row>
    <row r="13" s="5" customFormat="true" ht="12.8" hidden="false" customHeight="false" outlineLevel="0" collapsed="false">
      <c r="A13" s="7" t="s">
        <v>17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="5" customFormat="true" ht="12.8" hidden="false" customHeight="false" outlineLevel="0" collapsed="false">
      <c r="A14" s="7" t="s">
        <v>18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="5" customFormat="true" ht="12.8" hidden="false" customHeight="false" outlineLevel="0" collapsed="false">
      <c r="A15" s="7" t="s">
        <v>19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customFormat="false" ht="38.05" hidden="false" customHeight="true" outlineLevel="0" collapsed="false">
      <c r="A16" s="8" t="s">
        <v>20</v>
      </c>
      <c r="B16" s="6" t="s">
        <v>21</v>
      </c>
      <c r="C16" s="6"/>
      <c r="D16" s="6"/>
      <c r="E16" s="6"/>
      <c r="F16" s="6"/>
      <c r="G16" s="6"/>
      <c r="H16" s="6"/>
      <c r="I16" s="6"/>
      <c r="J16" s="6"/>
      <c r="K16" s="6"/>
    </row>
    <row r="17" customFormat="false" ht="51" hidden="false" customHeight="false" outlineLevel="0" collapsed="false">
      <c r="A17" s="8" t="s">
        <v>22</v>
      </c>
      <c r="B17" s="6" t="s">
        <v>23</v>
      </c>
      <c r="C17" s="6"/>
      <c r="D17" s="6"/>
      <c r="E17" s="6"/>
      <c r="F17" s="6"/>
      <c r="G17" s="6"/>
      <c r="H17" s="6"/>
      <c r="I17" s="6"/>
      <c r="J17" s="6"/>
      <c r="K17" s="6"/>
    </row>
    <row r="18" s="5" customFormat="true" ht="12.8" hidden="false" customHeight="false" outlineLevel="0" collapsed="false">
      <c r="A18" s="7" t="s">
        <v>24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="9" customFormat="true" ht="42.5" hidden="false" customHeight="true" outlineLevel="0" collapsed="false">
      <c r="A19" s="8" t="s">
        <v>25</v>
      </c>
      <c r="B19" s="6" t="s">
        <v>21</v>
      </c>
      <c r="C19" s="6" t="n">
        <v>17882.6</v>
      </c>
      <c r="D19" s="6" t="n">
        <v>21430.4</v>
      </c>
      <c r="E19" s="6" t="n">
        <v>24644.9</v>
      </c>
      <c r="F19" s="6" t="n">
        <v>25606</v>
      </c>
      <c r="G19" s="6" t="n">
        <v>25828</v>
      </c>
      <c r="H19" s="6" t="n">
        <v>26733</v>
      </c>
      <c r="I19" s="6" t="n">
        <v>27171</v>
      </c>
      <c r="J19" s="6" t="n">
        <v>27935.8</v>
      </c>
      <c r="K19" s="6" t="n">
        <v>28611</v>
      </c>
    </row>
    <row r="20" s="9" customFormat="true" ht="46.25" hidden="false" customHeight="false" outlineLevel="0" collapsed="false">
      <c r="A20" s="8" t="s">
        <v>26</v>
      </c>
      <c r="B20" s="6" t="s">
        <v>23</v>
      </c>
      <c r="C20" s="6" t="n">
        <v>113.9</v>
      </c>
      <c r="D20" s="6" t="n">
        <v>113.2</v>
      </c>
      <c r="E20" s="6" t="n">
        <v>115</v>
      </c>
      <c r="F20" s="6" t="n">
        <v>103.9</v>
      </c>
      <c r="G20" s="6" t="n">
        <v>104.8</v>
      </c>
      <c r="H20" s="6" t="n">
        <v>104.4</v>
      </c>
      <c r="I20" s="6" t="n">
        <v>105.2</v>
      </c>
      <c r="J20" s="6" t="n">
        <v>104.5</v>
      </c>
      <c r="K20" s="6" t="n">
        <v>105.3</v>
      </c>
    </row>
    <row r="21" s="9" customFormat="true" ht="35.05" hidden="false" customHeight="false" outlineLevel="0" collapsed="false">
      <c r="A21" s="8" t="s">
        <v>27</v>
      </c>
      <c r="B21" s="6" t="s">
        <v>21</v>
      </c>
      <c r="C21" s="6" t="n">
        <v>14143.1</v>
      </c>
      <c r="D21" s="6" t="n">
        <v>16822.4</v>
      </c>
      <c r="E21" s="6" t="n">
        <v>17175.7</v>
      </c>
      <c r="F21" s="6" t="n">
        <v>17622.3</v>
      </c>
      <c r="G21" s="6" t="n">
        <v>17862.7</v>
      </c>
      <c r="H21" s="6" t="n">
        <v>18133.3</v>
      </c>
      <c r="I21" s="6" t="n">
        <v>18577.2</v>
      </c>
      <c r="J21" s="6" t="n">
        <v>18659</v>
      </c>
      <c r="K21" s="6" t="n">
        <v>19320.3</v>
      </c>
      <c r="L21" s="11"/>
    </row>
    <row r="22" s="9" customFormat="true" ht="46.25" hidden="false" customHeight="false" outlineLevel="0" collapsed="false">
      <c r="A22" s="8" t="s">
        <v>28</v>
      </c>
      <c r="B22" s="6" t="s">
        <v>23</v>
      </c>
      <c r="C22" s="6" t="n">
        <v>108.1</v>
      </c>
      <c r="D22" s="6" t="n">
        <v>118.9</v>
      </c>
      <c r="E22" s="6" t="n">
        <v>102.1</v>
      </c>
      <c r="F22" s="6" t="n">
        <v>102.6</v>
      </c>
      <c r="G22" s="6" t="n">
        <v>104</v>
      </c>
      <c r="H22" s="6" t="n">
        <v>102.9</v>
      </c>
      <c r="I22" s="6" t="n">
        <v>104</v>
      </c>
      <c r="J22" s="6" t="n">
        <v>102.9</v>
      </c>
      <c r="K22" s="6" t="n">
        <v>104</v>
      </c>
    </row>
    <row r="23" customFormat="false" ht="39.55" hidden="false" customHeight="true" outlineLevel="0" collapsed="false">
      <c r="A23" s="8" t="s">
        <v>29</v>
      </c>
      <c r="B23" s="6" t="s">
        <v>21</v>
      </c>
      <c r="C23" s="6"/>
      <c r="D23" s="6"/>
      <c r="E23" s="6"/>
      <c r="F23" s="6"/>
      <c r="G23" s="6"/>
      <c r="H23" s="6"/>
      <c r="I23" s="6"/>
      <c r="J23" s="6"/>
      <c r="K23" s="6"/>
    </row>
    <row r="24" customFormat="false" ht="46.5" hidden="false" customHeight="false" outlineLevel="0" collapsed="false">
      <c r="A24" s="8" t="s">
        <v>30</v>
      </c>
      <c r="B24" s="6" t="s">
        <v>23</v>
      </c>
      <c r="C24" s="6"/>
      <c r="D24" s="6"/>
      <c r="E24" s="6"/>
      <c r="F24" s="6"/>
      <c r="G24" s="6"/>
      <c r="H24" s="6"/>
      <c r="I24" s="6"/>
      <c r="J24" s="6"/>
      <c r="K24" s="6"/>
    </row>
    <row r="25" customFormat="false" ht="40.25" hidden="false" customHeight="true" outlineLevel="0" collapsed="false">
      <c r="A25" s="8" t="s">
        <v>31</v>
      </c>
      <c r="B25" s="6" t="s">
        <v>21</v>
      </c>
      <c r="C25" s="6"/>
      <c r="D25" s="6"/>
      <c r="E25" s="6"/>
      <c r="F25" s="6"/>
      <c r="G25" s="6"/>
      <c r="H25" s="6"/>
      <c r="I25" s="6"/>
      <c r="J25" s="6"/>
      <c r="K25" s="6"/>
    </row>
    <row r="26" customFormat="false" ht="46.5" hidden="false" customHeight="false" outlineLevel="0" collapsed="false">
      <c r="A26" s="8" t="s">
        <v>32</v>
      </c>
      <c r="B26" s="6" t="s">
        <v>23</v>
      </c>
      <c r="C26" s="6"/>
      <c r="D26" s="6"/>
      <c r="E26" s="6"/>
      <c r="F26" s="6"/>
      <c r="G26" s="6"/>
      <c r="H26" s="6"/>
      <c r="I26" s="6"/>
      <c r="J26" s="6"/>
      <c r="K26" s="6"/>
    </row>
    <row r="27" s="9" customFormat="true" ht="39.55" hidden="false" customHeight="true" outlineLevel="0" collapsed="false">
      <c r="A27" s="8" t="s">
        <v>33</v>
      </c>
      <c r="B27" s="6" t="s">
        <v>21</v>
      </c>
      <c r="C27" s="6" t="n">
        <v>30.4</v>
      </c>
      <c r="D27" s="6" t="n">
        <v>29.8</v>
      </c>
      <c r="E27" s="6" t="n">
        <v>30.4</v>
      </c>
      <c r="F27" s="6" t="n">
        <v>30.4</v>
      </c>
      <c r="G27" s="6" t="n">
        <v>30.7</v>
      </c>
      <c r="H27" s="6" t="n">
        <v>30.8</v>
      </c>
      <c r="I27" s="6" t="n">
        <v>31.3</v>
      </c>
      <c r="J27" s="6" t="n">
        <v>31.5</v>
      </c>
      <c r="K27" s="6" t="n">
        <v>32.3</v>
      </c>
    </row>
    <row r="28" s="9" customFormat="true" ht="46.25" hidden="false" customHeight="false" outlineLevel="0" collapsed="false">
      <c r="A28" s="8" t="s">
        <v>34</v>
      </c>
      <c r="B28" s="6" t="s">
        <v>23</v>
      </c>
      <c r="C28" s="6" t="n">
        <v>99.9</v>
      </c>
      <c r="D28" s="6" t="n">
        <v>98</v>
      </c>
      <c r="E28" s="6" t="n">
        <v>102</v>
      </c>
      <c r="F28" s="6" t="n">
        <v>100</v>
      </c>
      <c r="G28" s="6" t="n">
        <v>101</v>
      </c>
      <c r="H28" s="6" t="n">
        <v>101.5</v>
      </c>
      <c r="I28" s="6" t="n">
        <v>102</v>
      </c>
      <c r="J28" s="6" t="n">
        <v>102</v>
      </c>
      <c r="K28" s="6" t="n">
        <v>103</v>
      </c>
    </row>
    <row r="29" customFormat="false" ht="40.25" hidden="false" customHeight="true" outlineLevel="0" collapsed="false">
      <c r="A29" s="8" t="s">
        <v>35</v>
      </c>
      <c r="B29" s="6" t="s">
        <v>21</v>
      </c>
      <c r="C29" s="6"/>
      <c r="D29" s="6"/>
      <c r="E29" s="6"/>
      <c r="F29" s="6"/>
      <c r="G29" s="6"/>
      <c r="H29" s="6"/>
      <c r="I29" s="6"/>
      <c r="J29" s="6"/>
      <c r="K29" s="6"/>
    </row>
    <row r="30" customFormat="false" ht="46.5" hidden="false" customHeight="false" outlineLevel="0" collapsed="false">
      <c r="A30" s="8" t="s">
        <v>36</v>
      </c>
      <c r="B30" s="6" t="s">
        <v>23</v>
      </c>
      <c r="C30" s="6"/>
      <c r="D30" s="6"/>
      <c r="E30" s="6"/>
      <c r="F30" s="6"/>
      <c r="G30" s="6"/>
      <c r="H30" s="6"/>
      <c r="I30" s="6"/>
      <c r="J30" s="6"/>
      <c r="K30" s="6"/>
    </row>
    <row r="31" customFormat="false" ht="63.4" hidden="false" customHeight="true" outlineLevel="0" collapsed="false">
      <c r="A31" s="8" t="s">
        <v>37</v>
      </c>
      <c r="B31" s="6" t="s">
        <v>21</v>
      </c>
      <c r="C31" s="6"/>
      <c r="D31" s="6"/>
      <c r="E31" s="6"/>
      <c r="F31" s="6"/>
      <c r="G31" s="6"/>
      <c r="H31" s="6"/>
      <c r="I31" s="6"/>
      <c r="J31" s="6"/>
      <c r="K31" s="6"/>
    </row>
    <row r="32" customFormat="false" ht="46.5" hidden="false" customHeight="false" outlineLevel="0" collapsed="false">
      <c r="A32" s="8" t="s">
        <v>38</v>
      </c>
      <c r="B32" s="6" t="s">
        <v>23</v>
      </c>
      <c r="C32" s="6"/>
      <c r="D32" s="6"/>
      <c r="E32" s="6"/>
      <c r="F32" s="6"/>
      <c r="G32" s="6"/>
      <c r="H32" s="6"/>
      <c r="I32" s="6"/>
      <c r="J32" s="6"/>
      <c r="K32" s="6"/>
    </row>
    <row r="33" customFormat="false" ht="44" hidden="false" customHeight="true" outlineLevel="0" collapsed="false">
      <c r="A33" s="8" t="s">
        <v>39</v>
      </c>
      <c r="B33" s="6" t="s">
        <v>21</v>
      </c>
      <c r="C33" s="6"/>
      <c r="D33" s="6"/>
      <c r="E33" s="6"/>
      <c r="F33" s="6"/>
      <c r="G33" s="6"/>
      <c r="H33" s="6"/>
      <c r="I33" s="6"/>
      <c r="J33" s="6"/>
      <c r="K33" s="6"/>
    </row>
    <row r="34" customFormat="false" ht="46.5" hidden="false" customHeight="false" outlineLevel="0" collapsed="false">
      <c r="A34" s="8" t="s">
        <v>40</v>
      </c>
      <c r="B34" s="6" t="s">
        <v>23</v>
      </c>
      <c r="C34" s="6"/>
      <c r="D34" s="6"/>
      <c r="E34" s="6"/>
      <c r="F34" s="6"/>
      <c r="G34" s="6"/>
      <c r="H34" s="6"/>
      <c r="I34" s="6"/>
      <c r="J34" s="6"/>
      <c r="K34" s="6"/>
    </row>
    <row r="35" customFormat="false" ht="50.7" hidden="false" customHeight="true" outlineLevel="0" collapsed="false">
      <c r="A35" s="8" t="s">
        <v>41</v>
      </c>
      <c r="B35" s="6" t="s">
        <v>21</v>
      </c>
      <c r="C35" s="6"/>
      <c r="D35" s="6"/>
      <c r="E35" s="6"/>
      <c r="F35" s="6"/>
      <c r="G35" s="6"/>
      <c r="H35" s="6"/>
      <c r="I35" s="6"/>
      <c r="J35" s="6"/>
      <c r="K35" s="6"/>
    </row>
    <row r="36" customFormat="false" ht="46.5" hidden="false" customHeight="false" outlineLevel="0" collapsed="false">
      <c r="A36" s="8" t="s">
        <v>42</v>
      </c>
      <c r="B36" s="6" t="s">
        <v>23</v>
      </c>
      <c r="C36" s="6"/>
      <c r="D36" s="6"/>
      <c r="E36" s="6"/>
      <c r="F36" s="6"/>
      <c r="G36" s="6"/>
      <c r="H36" s="6"/>
      <c r="I36" s="6"/>
      <c r="J36" s="6"/>
      <c r="K36" s="6"/>
    </row>
    <row r="37" s="9" customFormat="true" ht="41.75" hidden="false" customHeight="true" outlineLevel="0" collapsed="false">
      <c r="A37" s="8" t="s">
        <v>43</v>
      </c>
      <c r="B37" s="6" t="s">
        <v>21</v>
      </c>
      <c r="C37" s="6" t="n">
        <f aca="false">42.8+1.2</f>
        <v>44</v>
      </c>
      <c r="D37" s="6" t="n">
        <f aca="false">55.3+0.3</f>
        <v>55.6</v>
      </c>
      <c r="E37" s="6" t="n">
        <v>55.6</v>
      </c>
      <c r="F37" s="6" t="n">
        <v>56.7</v>
      </c>
      <c r="G37" s="6" t="n">
        <v>57.3</v>
      </c>
      <c r="H37" s="6" t="n">
        <v>58.9</v>
      </c>
      <c r="I37" s="6" t="n">
        <v>60.1</v>
      </c>
      <c r="J37" s="6" t="n">
        <v>61.3</v>
      </c>
      <c r="K37" s="6" t="n">
        <v>63.1</v>
      </c>
    </row>
    <row r="38" s="9" customFormat="true" ht="46.25" hidden="false" customHeight="false" outlineLevel="0" collapsed="false">
      <c r="A38" s="8" t="s">
        <v>44</v>
      </c>
      <c r="B38" s="6" t="s">
        <v>23</v>
      </c>
      <c r="C38" s="6" t="n">
        <v>119.9</v>
      </c>
      <c r="D38" s="6" t="n">
        <v>129.2</v>
      </c>
      <c r="E38" s="6" t="n">
        <v>100</v>
      </c>
      <c r="F38" s="6" t="n">
        <v>102</v>
      </c>
      <c r="G38" s="6" t="n">
        <v>103</v>
      </c>
      <c r="H38" s="6" t="n">
        <v>104</v>
      </c>
      <c r="I38" s="6" t="n">
        <v>105</v>
      </c>
      <c r="J38" s="6" t="n">
        <v>104</v>
      </c>
      <c r="K38" s="6" t="n">
        <v>105</v>
      </c>
    </row>
    <row r="39" s="9" customFormat="true" ht="49.95" hidden="false" customHeight="true" outlineLevel="0" collapsed="false">
      <c r="A39" s="8" t="s">
        <v>45</v>
      </c>
      <c r="B39" s="6" t="s">
        <v>21</v>
      </c>
      <c r="C39" s="6" t="n">
        <v>105.8</v>
      </c>
      <c r="D39" s="6" t="n">
        <v>122.5</v>
      </c>
      <c r="E39" s="6" t="n">
        <v>118.8</v>
      </c>
      <c r="F39" s="6" t="n">
        <v>117.6</v>
      </c>
      <c r="G39" s="6" t="n">
        <v>118.8</v>
      </c>
      <c r="H39" s="6" t="n">
        <v>118.8</v>
      </c>
      <c r="I39" s="6" t="n">
        <v>120.6</v>
      </c>
      <c r="J39" s="6" t="n">
        <v>120.6</v>
      </c>
      <c r="K39" s="6" t="n">
        <v>123</v>
      </c>
      <c r="L39" s="11"/>
    </row>
    <row r="40" s="9" customFormat="true" ht="46.45" hidden="false" customHeight="false" outlineLevel="0" collapsed="false">
      <c r="A40" s="8" t="s">
        <v>46</v>
      </c>
      <c r="B40" s="6" t="s">
        <v>23</v>
      </c>
      <c r="C40" s="6" t="n">
        <v>96.4</v>
      </c>
      <c r="D40" s="6" t="n">
        <v>115.8</v>
      </c>
      <c r="E40" s="6" t="n">
        <v>97</v>
      </c>
      <c r="F40" s="6" t="n">
        <v>99</v>
      </c>
      <c r="G40" s="6" t="n">
        <v>100</v>
      </c>
      <c r="H40" s="6" t="n">
        <v>101</v>
      </c>
      <c r="I40" s="6" t="n">
        <v>101.5</v>
      </c>
      <c r="J40" s="6" t="n">
        <v>101.5</v>
      </c>
      <c r="K40" s="6" t="n">
        <v>102</v>
      </c>
    </row>
    <row r="41" customFormat="false" ht="44" hidden="false" customHeight="true" outlineLevel="0" collapsed="false">
      <c r="A41" s="8" t="s">
        <v>47</v>
      </c>
      <c r="B41" s="6" t="s">
        <v>21</v>
      </c>
      <c r="C41" s="6" t="n">
        <v>16.4</v>
      </c>
      <c r="D41" s="6" t="n">
        <v>9</v>
      </c>
      <c r="E41" s="6" t="n">
        <v>9.1</v>
      </c>
      <c r="F41" s="6" t="n">
        <v>9.2</v>
      </c>
      <c r="G41" s="6" t="n">
        <v>9.2</v>
      </c>
      <c r="H41" s="6" t="n">
        <v>9.4</v>
      </c>
      <c r="I41" s="6" t="n">
        <v>9.6</v>
      </c>
      <c r="J41" s="6" t="n">
        <v>9.7</v>
      </c>
      <c r="K41" s="6" t="n">
        <v>9.9</v>
      </c>
    </row>
    <row r="42" customFormat="false" ht="46.25" hidden="false" customHeight="false" outlineLevel="0" collapsed="false">
      <c r="A42" s="8" t="s">
        <v>48</v>
      </c>
      <c r="B42" s="6" t="s">
        <v>23</v>
      </c>
      <c r="C42" s="6" t="n">
        <v>100</v>
      </c>
      <c r="D42" s="6" t="n">
        <v>54.9</v>
      </c>
      <c r="E42" s="6" t="n">
        <v>101</v>
      </c>
      <c r="F42" s="6" t="n">
        <v>101</v>
      </c>
      <c r="G42" s="6" t="n">
        <v>101.5</v>
      </c>
      <c r="H42" s="6" t="n">
        <v>102.7</v>
      </c>
      <c r="I42" s="6" t="n">
        <v>103.5</v>
      </c>
      <c r="J42" s="6" t="n">
        <v>103</v>
      </c>
      <c r="K42" s="6" t="n">
        <v>104</v>
      </c>
    </row>
    <row r="43" customFormat="false" ht="52.95" hidden="false" customHeight="true" outlineLevel="0" collapsed="false">
      <c r="A43" s="8" t="s">
        <v>49</v>
      </c>
      <c r="B43" s="6" t="s">
        <v>21</v>
      </c>
      <c r="C43" s="6"/>
      <c r="D43" s="6"/>
      <c r="E43" s="6"/>
      <c r="F43" s="6"/>
      <c r="G43" s="6"/>
      <c r="H43" s="6"/>
      <c r="I43" s="6"/>
      <c r="J43" s="6"/>
      <c r="K43" s="6"/>
    </row>
    <row r="44" customFormat="false" ht="46.5" hidden="false" customHeight="false" outlineLevel="0" collapsed="false">
      <c r="A44" s="8" t="s">
        <v>50</v>
      </c>
      <c r="B44" s="6" t="s">
        <v>23</v>
      </c>
      <c r="C44" s="6"/>
      <c r="D44" s="6"/>
      <c r="E44" s="6"/>
      <c r="F44" s="6"/>
      <c r="G44" s="6"/>
      <c r="H44" s="6"/>
      <c r="I44" s="6"/>
      <c r="J44" s="6"/>
      <c r="K44" s="6"/>
    </row>
    <row r="45" customFormat="false" ht="39.55" hidden="false" customHeight="true" outlineLevel="0" collapsed="false">
      <c r="A45" s="8" t="s">
        <v>51</v>
      </c>
      <c r="B45" s="6" t="s">
        <v>21</v>
      </c>
      <c r="C45" s="6"/>
      <c r="D45" s="6"/>
      <c r="E45" s="6"/>
      <c r="F45" s="6"/>
      <c r="G45" s="6"/>
      <c r="H45" s="6"/>
      <c r="I45" s="6"/>
      <c r="J45" s="6"/>
      <c r="K45" s="6"/>
    </row>
    <row r="46" customFormat="false" ht="46.5" hidden="false" customHeight="false" outlineLevel="0" collapsed="false">
      <c r="A46" s="8" t="s">
        <v>52</v>
      </c>
      <c r="B46" s="6" t="s">
        <v>23</v>
      </c>
      <c r="C46" s="6"/>
      <c r="D46" s="6"/>
      <c r="E46" s="6"/>
      <c r="F46" s="6"/>
      <c r="G46" s="6"/>
      <c r="H46" s="6"/>
      <c r="I46" s="6"/>
      <c r="J46" s="6"/>
      <c r="K46" s="6"/>
    </row>
    <row r="47" s="9" customFormat="true" ht="51.45" hidden="false" customHeight="true" outlineLevel="0" collapsed="false">
      <c r="A47" s="8" t="s">
        <v>53</v>
      </c>
      <c r="B47" s="6" t="s">
        <v>21</v>
      </c>
      <c r="C47" s="6" t="n">
        <v>6.4</v>
      </c>
      <c r="D47" s="6" t="n">
        <v>5.7</v>
      </c>
      <c r="E47" s="6" t="n">
        <v>6.3</v>
      </c>
      <c r="F47" s="6" t="n">
        <v>6.9</v>
      </c>
      <c r="G47" s="6" t="n">
        <v>7</v>
      </c>
      <c r="H47" s="6" t="n">
        <v>7.5</v>
      </c>
      <c r="I47" s="6" t="n">
        <v>7.7</v>
      </c>
      <c r="J47" s="6" t="n">
        <v>8.1</v>
      </c>
      <c r="K47" s="6" t="n">
        <v>8.4</v>
      </c>
    </row>
    <row r="48" s="9" customFormat="true" ht="46.25" hidden="false" customHeight="false" outlineLevel="0" collapsed="false">
      <c r="A48" s="8" t="s">
        <v>54</v>
      </c>
      <c r="B48" s="6" t="s">
        <v>23</v>
      </c>
      <c r="C48" s="6" t="n">
        <v>87.3</v>
      </c>
      <c r="D48" s="6" t="n">
        <v>51.6</v>
      </c>
      <c r="E48" s="6" t="n">
        <v>110</v>
      </c>
      <c r="F48" s="6" t="n">
        <v>110</v>
      </c>
      <c r="G48" s="6" t="n">
        <v>111</v>
      </c>
      <c r="H48" s="6" t="n">
        <v>109</v>
      </c>
      <c r="I48" s="6" t="n">
        <v>110</v>
      </c>
      <c r="J48" s="6" t="n">
        <v>108</v>
      </c>
      <c r="K48" s="6" t="n">
        <v>109</v>
      </c>
    </row>
    <row r="49" customFormat="false" ht="55.2" hidden="false" customHeight="true" outlineLevel="0" collapsed="false">
      <c r="A49" s="8" t="s">
        <v>55</v>
      </c>
      <c r="B49" s="6" t="s">
        <v>21</v>
      </c>
      <c r="C49" s="6"/>
      <c r="D49" s="6"/>
      <c r="E49" s="6"/>
      <c r="F49" s="6"/>
      <c r="G49" s="6"/>
      <c r="H49" s="6"/>
      <c r="I49" s="6"/>
      <c r="J49" s="6"/>
      <c r="K49" s="6"/>
    </row>
    <row r="50" customFormat="false" ht="46.5" hidden="false" customHeight="false" outlineLevel="0" collapsed="false">
      <c r="A50" s="8" t="s">
        <v>56</v>
      </c>
      <c r="B50" s="6" t="s">
        <v>23</v>
      </c>
      <c r="C50" s="6"/>
      <c r="D50" s="6"/>
      <c r="E50" s="6"/>
      <c r="F50" s="6"/>
      <c r="G50" s="6"/>
      <c r="H50" s="6"/>
      <c r="I50" s="6"/>
      <c r="J50" s="6"/>
      <c r="K50" s="6"/>
    </row>
    <row r="51" s="9" customFormat="true" ht="38.05" hidden="false" customHeight="true" outlineLevel="0" collapsed="false">
      <c r="A51" s="8" t="s">
        <v>57</v>
      </c>
      <c r="B51" s="6" t="s">
        <v>21</v>
      </c>
      <c r="C51" s="6" t="n">
        <v>405</v>
      </c>
      <c r="D51" s="6" t="n">
        <v>746.5</v>
      </c>
      <c r="E51" s="6" t="n">
        <v>1238.4</v>
      </c>
      <c r="F51" s="6" t="n">
        <v>1300.4</v>
      </c>
      <c r="G51" s="6" t="n">
        <v>1306.5</v>
      </c>
      <c r="H51" s="6" t="n">
        <v>1371.9</v>
      </c>
      <c r="I51" s="6" t="n">
        <v>1384.9</v>
      </c>
      <c r="J51" s="6" t="n">
        <v>1454.2</v>
      </c>
      <c r="K51" s="6" t="n">
        <v>1474.9</v>
      </c>
    </row>
    <row r="52" s="9" customFormat="true" ht="46.25" hidden="false" customHeight="false" outlineLevel="0" collapsed="false">
      <c r="A52" s="8" t="s">
        <v>58</v>
      </c>
      <c r="B52" s="6" t="s">
        <v>23</v>
      </c>
      <c r="C52" s="6" t="n">
        <v>93.3</v>
      </c>
      <c r="D52" s="6" t="n">
        <v>184.3</v>
      </c>
      <c r="E52" s="6" t="n">
        <v>165.9</v>
      </c>
      <c r="F52" s="6" t="n">
        <v>105</v>
      </c>
      <c r="G52" s="6" t="n">
        <v>105.5</v>
      </c>
      <c r="H52" s="6" t="n">
        <v>105.5</v>
      </c>
      <c r="I52" s="6" t="n">
        <v>106</v>
      </c>
      <c r="J52" s="6" t="n">
        <v>106</v>
      </c>
      <c r="K52" s="6" t="n">
        <v>106.5</v>
      </c>
    </row>
    <row r="53" s="9" customFormat="true" ht="54.45" hidden="false" customHeight="true" outlineLevel="0" collapsed="false">
      <c r="A53" s="8" t="s">
        <v>59</v>
      </c>
      <c r="B53" s="6" t="s">
        <v>21</v>
      </c>
      <c r="C53" s="6" t="n">
        <v>55.7</v>
      </c>
      <c r="D53" s="6" t="n">
        <v>76.1</v>
      </c>
      <c r="E53" s="6" t="n">
        <v>83.7</v>
      </c>
      <c r="F53" s="6" t="n">
        <v>90.4</v>
      </c>
      <c r="G53" s="6" t="n">
        <v>91.2</v>
      </c>
      <c r="H53" s="6" t="n">
        <v>96.7</v>
      </c>
      <c r="I53" s="6" t="n">
        <v>98.5</v>
      </c>
      <c r="J53" s="6" t="n">
        <v>101.6</v>
      </c>
      <c r="K53" s="6" t="n">
        <v>104.4</v>
      </c>
    </row>
    <row r="54" s="9" customFormat="true" ht="46.25" hidden="false" customHeight="false" outlineLevel="0" collapsed="false">
      <c r="A54" s="8" t="s">
        <v>60</v>
      </c>
      <c r="B54" s="6" t="s">
        <v>23</v>
      </c>
      <c r="C54" s="6" t="n">
        <v>3.3</v>
      </c>
      <c r="D54" s="6" t="n">
        <v>48.9</v>
      </c>
      <c r="E54" s="6" t="n">
        <v>110</v>
      </c>
      <c r="F54" s="6" t="n">
        <v>108</v>
      </c>
      <c r="G54" s="6" t="n">
        <v>109</v>
      </c>
      <c r="H54" s="6" t="n">
        <v>107</v>
      </c>
      <c r="I54" s="6" t="n">
        <v>108</v>
      </c>
      <c r="J54" s="6" t="n">
        <v>105</v>
      </c>
      <c r="K54" s="6" t="n">
        <v>106</v>
      </c>
    </row>
    <row r="55" customFormat="false" ht="54.45" hidden="false" customHeight="true" outlineLevel="0" collapsed="false">
      <c r="A55" s="8" t="s">
        <v>61</v>
      </c>
      <c r="B55" s="6" t="s">
        <v>21</v>
      </c>
      <c r="C55" s="6"/>
      <c r="D55" s="6"/>
      <c r="E55" s="6"/>
      <c r="F55" s="6"/>
      <c r="G55" s="6"/>
      <c r="H55" s="6"/>
      <c r="I55" s="6"/>
      <c r="J55" s="6"/>
      <c r="K55" s="6"/>
    </row>
    <row r="56" customFormat="false" ht="46.5" hidden="false" customHeight="false" outlineLevel="0" collapsed="false">
      <c r="A56" s="8" t="s">
        <v>62</v>
      </c>
      <c r="B56" s="6" t="s">
        <v>23</v>
      </c>
      <c r="C56" s="6"/>
      <c r="D56" s="6"/>
      <c r="E56" s="6"/>
      <c r="F56" s="6"/>
      <c r="G56" s="6"/>
      <c r="H56" s="6"/>
      <c r="I56" s="6"/>
      <c r="J56" s="6"/>
      <c r="K56" s="6"/>
    </row>
    <row r="57" customFormat="false" ht="42.5" hidden="false" customHeight="true" outlineLevel="0" collapsed="false">
      <c r="A57" s="8" t="s">
        <v>63</v>
      </c>
      <c r="B57" s="6" t="s">
        <v>21</v>
      </c>
      <c r="C57" s="6"/>
      <c r="D57" s="6"/>
      <c r="E57" s="6"/>
      <c r="F57" s="6"/>
      <c r="G57" s="6"/>
      <c r="H57" s="6"/>
      <c r="I57" s="6"/>
      <c r="J57" s="6"/>
      <c r="K57" s="6"/>
    </row>
    <row r="58" customFormat="false" ht="46.5" hidden="false" customHeight="false" outlineLevel="0" collapsed="false">
      <c r="A58" s="8" t="s">
        <v>64</v>
      </c>
      <c r="B58" s="6" t="s">
        <v>23</v>
      </c>
      <c r="C58" s="6"/>
      <c r="D58" s="6"/>
      <c r="E58" s="6"/>
      <c r="F58" s="6"/>
      <c r="G58" s="6"/>
      <c r="H58" s="6"/>
      <c r="I58" s="6"/>
      <c r="J58" s="6"/>
      <c r="K58" s="6"/>
    </row>
    <row r="59" customFormat="false" ht="44" hidden="false" customHeight="true" outlineLevel="0" collapsed="false">
      <c r="A59" s="8" t="s">
        <v>65</v>
      </c>
      <c r="B59" s="6" t="s">
        <v>21</v>
      </c>
      <c r="C59" s="6"/>
      <c r="D59" s="6"/>
      <c r="E59" s="6"/>
      <c r="F59" s="6"/>
      <c r="G59" s="6"/>
      <c r="H59" s="6"/>
      <c r="I59" s="6"/>
      <c r="J59" s="6"/>
      <c r="K59" s="6"/>
    </row>
    <row r="60" customFormat="false" ht="46.5" hidden="false" customHeight="false" outlineLevel="0" collapsed="false">
      <c r="A60" s="8" t="s">
        <v>66</v>
      </c>
      <c r="B60" s="6" t="s">
        <v>23</v>
      </c>
      <c r="C60" s="6"/>
      <c r="D60" s="6"/>
      <c r="E60" s="6"/>
      <c r="F60" s="6"/>
      <c r="G60" s="6"/>
      <c r="H60" s="6"/>
      <c r="I60" s="6"/>
      <c r="J60" s="6"/>
      <c r="K60" s="6"/>
    </row>
    <row r="61" customFormat="false" ht="40.25" hidden="false" customHeight="true" outlineLevel="0" collapsed="false">
      <c r="A61" s="8" t="s">
        <v>67</v>
      </c>
      <c r="B61" s="6" t="s">
        <v>21</v>
      </c>
      <c r="C61" s="6"/>
      <c r="D61" s="6"/>
      <c r="E61" s="6"/>
      <c r="F61" s="6"/>
      <c r="G61" s="6"/>
      <c r="H61" s="6"/>
      <c r="I61" s="6"/>
      <c r="J61" s="6"/>
      <c r="K61" s="6"/>
    </row>
    <row r="62" customFormat="false" ht="46.5" hidden="false" customHeight="false" outlineLevel="0" collapsed="false">
      <c r="A62" s="8" t="s">
        <v>68</v>
      </c>
      <c r="B62" s="6" t="s">
        <v>23</v>
      </c>
      <c r="C62" s="6"/>
      <c r="D62" s="6"/>
      <c r="E62" s="6"/>
      <c r="F62" s="6"/>
      <c r="G62" s="6"/>
      <c r="H62" s="6"/>
      <c r="I62" s="6"/>
      <c r="J62" s="6"/>
      <c r="K62" s="6"/>
    </row>
    <row r="63" customFormat="false" ht="44.75" hidden="false" customHeight="true" outlineLevel="0" collapsed="false">
      <c r="A63" s="8" t="s">
        <v>69</v>
      </c>
      <c r="B63" s="6" t="s">
        <v>21</v>
      </c>
      <c r="C63" s="6"/>
      <c r="D63" s="6"/>
      <c r="E63" s="6"/>
      <c r="F63" s="6"/>
      <c r="G63" s="6"/>
      <c r="H63" s="6"/>
      <c r="I63" s="6"/>
      <c r="J63" s="6"/>
      <c r="K63" s="6"/>
    </row>
    <row r="64" customFormat="false" ht="46.5" hidden="false" customHeight="false" outlineLevel="0" collapsed="false">
      <c r="A64" s="8" t="s">
        <v>70</v>
      </c>
      <c r="B64" s="6" t="s">
        <v>23</v>
      </c>
      <c r="C64" s="6"/>
      <c r="D64" s="6"/>
      <c r="E64" s="6"/>
      <c r="F64" s="6"/>
      <c r="G64" s="6"/>
      <c r="H64" s="6"/>
      <c r="I64" s="6"/>
      <c r="J64" s="6"/>
      <c r="K64" s="6"/>
    </row>
    <row r="65" s="5" customFormat="true" ht="23.6" hidden="false" customHeight="false" outlineLevel="0" collapsed="false">
      <c r="A65" s="7" t="s">
        <v>71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="9" customFormat="true" ht="52.95" hidden="false" customHeight="true" outlineLevel="0" collapsed="false">
      <c r="A66" s="8" t="s">
        <v>72</v>
      </c>
      <c r="B66" s="6" t="s">
        <v>73</v>
      </c>
      <c r="C66" s="6" t="n">
        <v>581.7</v>
      </c>
      <c r="D66" s="6" t="n">
        <v>526.9</v>
      </c>
      <c r="E66" s="6" t="n">
        <v>534.8</v>
      </c>
      <c r="F66" s="6" t="n">
        <v>540.1</v>
      </c>
      <c r="G66" s="6" t="n">
        <v>541.8</v>
      </c>
      <c r="H66" s="6" t="n">
        <v>545.5</v>
      </c>
      <c r="I66" s="6" t="n">
        <v>548.8</v>
      </c>
      <c r="J66" s="6" t="n">
        <v>551</v>
      </c>
      <c r="K66" s="6" t="n">
        <v>555.9</v>
      </c>
    </row>
    <row r="67" s="9" customFormat="true" ht="46.25" hidden="false" customHeight="false" outlineLevel="0" collapsed="false">
      <c r="A67" s="8" t="s">
        <v>74</v>
      </c>
      <c r="B67" s="6" t="s">
        <v>23</v>
      </c>
      <c r="C67" s="6" t="n">
        <v>106</v>
      </c>
      <c r="D67" s="6" t="n">
        <v>90.6</v>
      </c>
      <c r="E67" s="6" t="n">
        <v>101.5</v>
      </c>
      <c r="F67" s="6" t="n">
        <v>101</v>
      </c>
      <c r="G67" s="6" t="n">
        <v>101.3</v>
      </c>
      <c r="H67" s="6" t="n">
        <v>101</v>
      </c>
      <c r="I67" s="6" t="n">
        <v>101.3</v>
      </c>
      <c r="J67" s="6" t="n">
        <v>101</v>
      </c>
      <c r="K67" s="6" t="n">
        <v>101.3</v>
      </c>
    </row>
    <row r="68" s="5" customFormat="true" ht="34.7" hidden="false" customHeight="false" outlineLevel="0" collapsed="false">
      <c r="A68" s="7" t="s">
        <v>75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="9" customFormat="true" ht="61.15" hidden="false" customHeight="true" outlineLevel="0" collapsed="false">
      <c r="A69" s="8" t="s">
        <v>76</v>
      </c>
      <c r="B69" s="6" t="s">
        <v>73</v>
      </c>
      <c r="C69" s="6" t="n">
        <v>88.4</v>
      </c>
      <c r="D69" s="6" t="n">
        <v>94.8</v>
      </c>
      <c r="E69" s="6" t="n">
        <v>96.6</v>
      </c>
      <c r="F69" s="6" t="n">
        <v>98.3</v>
      </c>
      <c r="G69" s="6" t="n">
        <v>98.5</v>
      </c>
      <c r="H69" s="6" t="n">
        <v>100.1</v>
      </c>
      <c r="I69" s="6" t="n">
        <v>100.5</v>
      </c>
      <c r="J69" s="6" t="n">
        <v>102</v>
      </c>
      <c r="K69" s="6" t="n">
        <v>102.5</v>
      </c>
    </row>
    <row r="70" s="9" customFormat="true" ht="46.25" hidden="false" customHeight="false" outlineLevel="0" collapsed="false">
      <c r="A70" s="8" t="s">
        <v>77</v>
      </c>
      <c r="B70" s="6" t="s">
        <v>23</v>
      </c>
      <c r="C70" s="6" t="n">
        <v>103</v>
      </c>
      <c r="D70" s="6" t="n">
        <v>107.2</v>
      </c>
      <c r="E70" s="6" t="n">
        <v>101.9</v>
      </c>
      <c r="F70" s="6" t="n">
        <v>101.8</v>
      </c>
      <c r="G70" s="6" t="n">
        <v>102</v>
      </c>
      <c r="H70" s="6" t="n">
        <v>101.8</v>
      </c>
      <c r="I70" s="6" t="n">
        <v>102</v>
      </c>
      <c r="J70" s="6" t="n">
        <v>101.8</v>
      </c>
      <c r="K70" s="6" t="n">
        <v>102</v>
      </c>
    </row>
    <row r="71" s="9" customFormat="true" ht="12.8" hidden="false" customHeight="false" outlineLevel="0" collapsed="false">
      <c r="A71" s="7" t="s">
        <v>78</v>
      </c>
      <c r="B71" s="6" t="s">
        <v>79</v>
      </c>
      <c r="C71" s="6" t="n">
        <v>58545</v>
      </c>
      <c r="D71" s="6" t="n">
        <v>58681</v>
      </c>
      <c r="E71" s="6" t="n">
        <v>58613</v>
      </c>
      <c r="F71" s="6" t="n">
        <v>58613</v>
      </c>
      <c r="G71" s="6" t="n">
        <v>58613</v>
      </c>
      <c r="H71" s="6" t="n">
        <v>58613</v>
      </c>
      <c r="I71" s="6" t="n">
        <v>58613</v>
      </c>
      <c r="J71" s="6" t="n">
        <v>58613</v>
      </c>
      <c r="K71" s="6" t="n">
        <v>58613</v>
      </c>
    </row>
    <row r="72" s="9" customFormat="true" ht="12.8" hidden="false" customHeight="false" outlineLevel="0" collapsed="false">
      <c r="A72" s="8" t="s">
        <v>80</v>
      </c>
      <c r="B72" s="6" t="s">
        <v>79</v>
      </c>
      <c r="C72" s="6" t="n">
        <v>10885</v>
      </c>
      <c r="D72" s="6" t="n">
        <v>11462</v>
      </c>
      <c r="E72" s="6" t="n">
        <v>11056</v>
      </c>
      <c r="F72" s="6" t="n">
        <v>11135</v>
      </c>
      <c r="G72" s="6" t="n">
        <v>11135</v>
      </c>
      <c r="H72" s="6" t="n">
        <v>11135</v>
      </c>
      <c r="I72" s="6" t="n">
        <v>11135</v>
      </c>
      <c r="J72" s="6" t="n">
        <v>11135</v>
      </c>
      <c r="K72" s="6" t="n">
        <v>11135</v>
      </c>
    </row>
    <row r="73" customFormat="false" ht="12.75" hidden="false" customHeight="true" outlineLevel="0" collapsed="false">
      <c r="A73" s="7" t="s">
        <v>81</v>
      </c>
      <c r="B73" s="7"/>
      <c r="C73" s="7"/>
      <c r="D73" s="7"/>
      <c r="E73" s="7"/>
      <c r="F73" s="7"/>
      <c r="G73" s="7"/>
      <c r="H73" s="7"/>
      <c r="I73" s="7"/>
      <c r="J73" s="7"/>
      <c r="K73" s="7"/>
    </row>
    <row r="74" customFormat="false" ht="38.25" hidden="false" customHeight="false" outlineLevel="0" collapsed="false">
      <c r="A74" s="8" t="s">
        <v>82</v>
      </c>
      <c r="B74" s="6" t="s">
        <v>83</v>
      </c>
      <c r="C74" s="6"/>
      <c r="D74" s="6"/>
      <c r="E74" s="6"/>
      <c r="F74" s="6"/>
      <c r="G74" s="6"/>
      <c r="H74" s="6"/>
      <c r="I74" s="6"/>
      <c r="J74" s="6"/>
      <c r="K74" s="6"/>
    </row>
    <row r="75" customFormat="false" ht="51" hidden="false" customHeight="false" outlineLevel="0" collapsed="false">
      <c r="A75" s="8" t="s">
        <v>84</v>
      </c>
      <c r="B75" s="6" t="s">
        <v>85</v>
      </c>
      <c r="C75" s="6"/>
      <c r="D75" s="6"/>
      <c r="E75" s="6"/>
      <c r="F75" s="6"/>
      <c r="G75" s="6"/>
      <c r="H75" s="6"/>
      <c r="I75" s="6"/>
      <c r="J75" s="6"/>
      <c r="K75" s="6"/>
    </row>
    <row r="76" customFormat="false" ht="38.25" hidden="false" customHeight="false" outlineLevel="0" collapsed="false">
      <c r="A76" s="8" t="s">
        <v>86</v>
      </c>
      <c r="B76" s="6" t="s">
        <v>83</v>
      </c>
      <c r="C76" s="6"/>
      <c r="D76" s="6"/>
      <c r="E76" s="6"/>
      <c r="F76" s="6"/>
      <c r="G76" s="6"/>
      <c r="H76" s="6"/>
      <c r="I76" s="6"/>
      <c r="J76" s="6"/>
      <c r="K76" s="6"/>
    </row>
    <row r="77" customFormat="false" ht="51" hidden="false" customHeight="false" outlineLevel="0" collapsed="false">
      <c r="A77" s="8" t="s">
        <v>87</v>
      </c>
      <c r="B77" s="6" t="s">
        <v>85</v>
      </c>
      <c r="C77" s="6"/>
      <c r="D77" s="6"/>
      <c r="E77" s="6"/>
      <c r="F77" s="6"/>
      <c r="G77" s="6"/>
      <c r="H77" s="6"/>
      <c r="I77" s="6"/>
      <c r="J77" s="6"/>
      <c r="K77" s="6"/>
    </row>
    <row r="78" customFormat="false" ht="38.25" hidden="false" customHeight="false" outlineLevel="0" collapsed="false">
      <c r="A78" s="8" t="s">
        <v>88</v>
      </c>
      <c r="B78" s="6" t="s">
        <v>83</v>
      </c>
      <c r="C78" s="6"/>
      <c r="D78" s="6"/>
      <c r="E78" s="6"/>
      <c r="F78" s="6"/>
      <c r="G78" s="6"/>
      <c r="H78" s="6"/>
      <c r="I78" s="6"/>
      <c r="J78" s="6"/>
      <c r="K78" s="6"/>
    </row>
    <row r="79" customFormat="false" ht="51" hidden="false" customHeight="false" outlineLevel="0" collapsed="false">
      <c r="A79" s="8" t="s">
        <v>89</v>
      </c>
      <c r="B79" s="6" t="s">
        <v>85</v>
      </c>
      <c r="C79" s="6"/>
      <c r="D79" s="6"/>
      <c r="E79" s="6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7" t="s">
        <v>90</v>
      </c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="9" customFormat="true" ht="35.05" hidden="false" customHeight="false" outlineLevel="0" collapsed="false">
      <c r="A81" s="8" t="s">
        <v>91</v>
      </c>
      <c r="B81" s="6" t="s">
        <v>92</v>
      </c>
      <c r="C81" s="6" t="n">
        <v>193.9</v>
      </c>
      <c r="D81" s="6" t="n">
        <v>193.9</v>
      </c>
      <c r="E81" s="6" t="n">
        <v>189</v>
      </c>
      <c r="F81" s="6" t="n">
        <v>189</v>
      </c>
      <c r="G81" s="6" t="n">
        <v>189</v>
      </c>
      <c r="H81" s="6" t="n">
        <v>189</v>
      </c>
      <c r="I81" s="6" t="n">
        <v>189</v>
      </c>
      <c r="J81" s="6" t="n">
        <v>189</v>
      </c>
      <c r="K81" s="6" t="n">
        <v>189</v>
      </c>
      <c r="L81" s="11"/>
    </row>
    <row r="82" s="9" customFormat="true" ht="46.25" hidden="false" customHeight="false" outlineLevel="0" collapsed="false">
      <c r="A82" s="8" t="s">
        <v>93</v>
      </c>
      <c r="B82" s="6" t="s">
        <v>85</v>
      </c>
      <c r="C82" s="6" t="n">
        <v>101.2</v>
      </c>
      <c r="D82" s="6" t="n">
        <v>100</v>
      </c>
      <c r="E82" s="6" t="n">
        <v>98</v>
      </c>
      <c r="F82" s="6" t="n">
        <v>100</v>
      </c>
      <c r="G82" s="6" t="n">
        <v>100</v>
      </c>
      <c r="H82" s="6" t="n">
        <v>100</v>
      </c>
      <c r="I82" s="6" t="n">
        <v>100</v>
      </c>
      <c r="J82" s="6" t="n">
        <v>100</v>
      </c>
      <c r="K82" s="6" t="n">
        <v>100</v>
      </c>
      <c r="L82" s="11"/>
    </row>
    <row r="83" s="9" customFormat="true" ht="12.75" hidden="false" customHeight="true" outlineLevel="0" collapsed="false">
      <c r="A83" s="8" t="s">
        <v>94</v>
      </c>
      <c r="B83" s="6" t="s">
        <v>95</v>
      </c>
      <c r="C83" s="6" t="n">
        <v>1.9</v>
      </c>
      <c r="D83" s="6" t="n">
        <v>1.9</v>
      </c>
      <c r="E83" s="6" t="n">
        <v>1.2</v>
      </c>
      <c r="F83" s="6" t="n">
        <v>1.1</v>
      </c>
      <c r="G83" s="6" t="n">
        <v>1.1</v>
      </c>
      <c r="H83" s="6" t="n">
        <v>1.2</v>
      </c>
      <c r="I83" s="6" t="n">
        <v>1.2</v>
      </c>
      <c r="J83" s="6" t="n">
        <v>1.2</v>
      </c>
      <c r="K83" s="6" t="n">
        <v>1.2</v>
      </c>
    </row>
    <row r="84" s="9" customFormat="true" ht="23.85" hidden="false" customHeight="false" outlineLevel="0" collapsed="false">
      <c r="A84" s="8"/>
      <c r="B84" s="6" t="s">
        <v>96</v>
      </c>
      <c r="C84" s="6" t="n">
        <v>130.5</v>
      </c>
      <c r="D84" s="6" t="n">
        <v>101.1</v>
      </c>
      <c r="E84" s="6" t="n">
        <v>63.2</v>
      </c>
      <c r="F84" s="6" t="n">
        <v>91.7</v>
      </c>
      <c r="G84" s="6" t="n">
        <v>91.7</v>
      </c>
      <c r="H84" s="6" t="n">
        <v>109</v>
      </c>
      <c r="I84" s="6" t="n">
        <v>109</v>
      </c>
      <c r="J84" s="6" t="n">
        <v>100</v>
      </c>
      <c r="K84" s="6" t="n">
        <v>100</v>
      </c>
    </row>
    <row r="85" s="9" customFormat="true" ht="12.8" hidden="false" customHeight="false" outlineLevel="0" collapsed="false">
      <c r="A85" s="8" t="s">
        <v>97</v>
      </c>
      <c r="B85" s="6" t="s">
        <v>98</v>
      </c>
      <c r="C85" s="6" t="n">
        <v>100</v>
      </c>
      <c r="D85" s="6" t="n">
        <v>100</v>
      </c>
      <c r="E85" s="6" t="n">
        <v>100</v>
      </c>
      <c r="F85" s="6" t="n">
        <v>100</v>
      </c>
      <c r="G85" s="6" t="n">
        <v>100</v>
      </c>
      <c r="H85" s="6" t="n">
        <v>100</v>
      </c>
      <c r="I85" s="6" t="n">
        <v>100</v>
      </c>
      <c r="J85" s="6" t="n">
        <v>100</v>
      </c>
      <c r="K85" s="6" t="n">
        <v>100</v>
      </c>
    </row>
    <row r="86" s="9" customFormat="true" ht="23.85" hidden="false" customHeight="false" outlineLevel="0" collapsed="false">
      <c r="A86" s="8" t="s">
        <v>99</v>
      </c>
      <c r="B86" s="6" t="s">
        <v>100</v>
      </c>
      <c r="C86" s="6" t="n">
        <v>0.1</v>
      </c>
      <c r="D86" s="6" t="n">
        <v>0.1</v>
      </c>
      <c r="E86" s="6" t="n">
        <v>0.07</v>
      </c>
      <c r="F86" s="6" t="n">
        <v>0.06</v>
      </c>
      <c r="G86" s="6" t="n">
        <v>0.06</v>
      </c>
      <c r="H86" s="6" t="n">
        <v>0.07</v>
      </c>
      <c r="I86" s="6" t="n">
        <v>0.07</v>
      </c>
      <c r="J86" s="6" t="n">
        <v>0.07</v>
      </c>
      <c r="K86" s="6" t="n">
        <v>0.07</v>
      </c>
    </row>
    <row r="87" customFormat="false" ht="12.75" hidden="false" customHeight="true" outlineLevel="0" collapsed="false">
      <c r="A87" s="7" t="s">
        <v>101</v>
      </c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="9" customFormat="true" ht="35.05" hidden="false" customHeight="false" outlineLevel="0" collapsed="false">
      <c r="A88" s="8" t="s">
        <v>102</v>
      </c>
      <c r="B88" s="6" t="s">
        <v>83</v>
      </c>
      <c r="C88" s="6" t="n">
        <v>1507.1</v>
      </c>
      <c r="D88" s="6" t="n">
        <v>1629.1</v>
      </c>
      <c r="E88" s="12" t="n">
        <v>1479.2</v>
      </c>
      <c r="F88" s="12" t="n">
        <v>1545.8</v>
      </c>
      <c r="G88" s="12" t="n">
        <v>1547.2</v>
      </c>
      <c r="H88" s="12" t="n">
        <v>1607.6</v>
      </c>
      <c r="I88" s="12" t="n">
        <v>1609.1</v>
      </c>
      <c r="J88" s="12" t="n">
        <v>1671.9</v>
      </c>
      <c r="K88" s="12" t="n">
        <v>1673.5</v>
      </c>
    </row>
    <row r="89" s="9" customFormat="true" ht="46.25" hidden="false" customHeight="false" outlineLevel="0" collapsed="false">
      <c r="A89" s="8" t="s">
        <v>103</v>
      </c>
      <c r="B89" s="6" t="s">
        <v>85</v>
      </c>
      <c r="C89" s="6" t="n">
        <v>104.5</v>
      </c>
      <c r="D89" s="6" t="n">
        <v>108.1</v>
      </c>
      <c r="E89" s="6" t="n">
        <v>90.8</v>
      </c>
      <c r="F89" s="6" t="n">
        <v>104.5</v>
      </c>
      <c r="G89" s="6" t="n">
        <v>104.6</v>
      </c>
      <c r="H89" s="6" t="n">
        <v>104</v>
      </c>
      <c r="I89" s="6" t="n">
        <v>104</v>
      </c>
      <c r="J89" s="6" t="n">
        <v>104</v>
      </c>
      <c r="K89" s="6" t="n">
        <v>104</v>
      </c>
    </row>
    <row r="90" s="9" customFormat="true" ht="35.05" hidden="false" customHeight="false" outlineLevel="0" collapsed="false">
      <c r="A90" s="8" t="s">
        <v>104</v>
      </c>
      <c r="B90" s="6" t="s">
        <v>83</v>
      </c>
      <c r="C90" s="6" t="n">
        <v>507.7</v>
      </c>
      <c r="D90" s="6" t="n">
        <v>466.6</v>
      </c>
      <c r="E90" s="6" t="n">
        <v>443.3</v>
      </c>
      <c r="F90" s="12" t="n">
        <v>446.4</v>
      </c>
      <c r="G90" s="12" t="n">
        <v>452.6</v>
      </c>
      <c r="H90" s="12" t="n">
        <v>455</v>
      </c>
      <c r="I90" s="12" t="n">
        <v>462.6</v>
      </c>
      <c r="J90" s="12" t="n">
        <v>464.4</v>
      </c>
      <c r="K90" s="12" t="n">
        <v>473.2</v>
      </c>
    </row>
    <row r="91" s="9" customFormat="true" ht="46.25" hidden="false" customHeight="false" outlineLevel="0" collapsed="false">
      <c r="A91" s="8" t="s">
        <v>103</v>
      </c>
      <c r="B91" s="6" t="s">
        <v>85</v>
      </c>
      <c r="C91" s="6" t="n">
        <v>114.1</v>
      </c>
      <c r="D91" s="6" t="n">
        <v>91.9</v>
      </c>
      <c r="E91" s="6" t="n">
        <v>95</v>
      </c>
      <c r="F91" s="6" t="n">
        <v>100.7</v>
      </c>
      <c r="G91" s="6" t="n">
        <v>102.1</v>
      </c>
      <c r="H91" s="6" t="n">
        <v>102</v>
      </c>
      <c r="I91" s="6" t="n">
        <v>102.2</v>
      </c>
      <c r="J91" s="6" t="n">
        <v>102</v>
      </c>
      <c r="K91" s="6" t="n">
        <v>102.3</v>
      </c>
    </row>
    <row r="92" customFormat="false" ht="12.75" hidden="false" customHeight="true" outlineLevel="0" collapsed="false">
      <c r="A92" s="7" t="s">
        <v>105</v>
      </c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="9" customFormat="true" ht="23.85" hidden="false" customHeight="false" outlineLevel="0" collapsed="false">
      <c r="A93" s="8" t="s">
        <v>106</v>
      </c>
      <c r="B93" s="6" t="s">
        <v>107</v>
      </c>
      <c r="C93" s="6" t="n">
        <v>16</v>
      </c>
      <c r="D93" s="6" t="n">
        <v>17</v>
      </c>
      <c r="E93" s="6" t="n">
        <v>13</v>
      </c>
      <c r="F93" s="6" t="n">
        <v>14</v>
      </c>
      <c r="G93" s="6" t="n">
        <v>14</v>
      </c>
      <c r="H93" s="6" t="n">
        <v>15</v>
      </c>
      <c r="I93" s="6" t="n">
        <v>15</v>
      </c>
      <c r="J93" s="6" t="n">
        <v>17</v>
      </c>
      <c r="K93" s="6" t="n">
        <v>17</v>
      </c>
    </row>
    <row r="94" s="9" customFormat="true" ht="35.05" hidden="false" customHeight="false" outlineLevel="0" collapsed="false">
      <c r="A94" s="8" t="s">
        <v>108</v>
      </c>
      <c r="B94" s="6" t="s">
        <v>83</v>
      </c>
      <c r="C94" s="6" t="n">
        <v>1080.7</v>
      </c>
      <c r="D94" s="6" t="n">
        <v>1126.1</v>
      </c>
      <c r="E94" s="6" t="n">
        <v>1219.6</v>
      </c>
      <c r="F94" s="6" t="n">
        <v>1268.3</v>
      </c>
      <c r="G94" s="6" t="n">
        <v>1304.9</v>
      </c>
      <c r="H94" s="6" t="n">
        <v>1331.8</v>
      </c>
      <c r="I94" s="6" t="n">
        <v>1402.8</v>
      </c>
      <c r="J94" s="6" t="n">
        <v>1418.3</v>
      </c>
      <c r="K94" s="6" t="n">
        <v>1515</v>
      </c>
    </row>
    <row r="95" s="9" customFormat="true" ht="23.85" hidden="false" customHeight="false" outlineLevel="0" collapsed="false">
      <c r="A95" s="8" t="s">
        <v>109</v>
      </c>
      <c r="B95" s="6" t="s">
        <v>110</v>
      </c>
      <c r="C95" s="6" t="n">
        <v>538</v>
      </c>
      <c r="D95" s="6" t="n">
        <v>546</v>
      </c>
      <c r="E95" s="6" t="n">
        <v>545</v>
      </c>
      <c r="F95" s="6" t="n">
        <v>545</v>
      </c>
      <c r="G95" s="6" t="n">
        <v>545</v>
      </c>
      <c r="H95" s="6" t="n">
        <v>550</v>
      </c>
      <c r="I95" s="6" t="n">
        <v>550</v>
      </c>
      <c r="J95" s="6" t="n">
        <v>560</v>
      </c>
      <c r="K95" s="6" t="n">
        <v>560</v>
      </c>
    </row>
    <row r="96" s="9" customFormat="true" ht="23.6" hidden="false" customHeight="false" outlineLevel="0" collapsed="false">
      <c r="A96" s="8" t="s">
        <v>111</v>
      </c>
      <c r="B96" s="6" t="s">
        <v>107</v>
      </c>
      <c r="C96" s="6" t="n">
        <v>2</v>
      </c>
      <c r="D96" s="6" t="n">
        <v>2</v>
      </c>
      <c r="E96" s="6" t="n">
        <v>2</v>
      </c>
      <c r="F96" s="6" t="n">
        <v>2</v>
      </c>
      <c r="G96" s="6" t="n">
        <v>2</v>
      </c>
      <c r="H96" s="6" t="n">
        <v>2</v>
      </c>
      <c r="I96" s="6" t="n">
        <v>2</v>
      </c>
      <c r="J96" s="6" t="n">
        <v>2</v>
      </c>
      <c r="K96" s="6" t="n">
        <v>2</v>
      </c>
    </row>
    <row r="97" s="9" customFormat="true" ht="35.05" hidden="false" customHeight="false" outlineLevel="0" collapsed="false">
      <c r="A97" s="8" t="s">
        <v>112</v>
      </c>
      <c r="B97" s="6" t="s">
        <v>83</v>
      </c>
      <c r="C97" s="6" t="n">
        <v>1086.1</v>
      </c>
      <c r="D97" s="6" t="n">
        <v>1243.3</v>
      </c>
      <c r="E97" s="6" t="n">
        <v>1346.5</v>
      </c>
      <c r="F97" s="6" t="n">
        <v>1400.4</v>
      </c>
      <c r="G97" s="6" t="n">
        <v>1440.8</v>
      </c>
      <c r="H97" s="6" t="n">
        <v>1470.4</v>
      </c>
      <c r="I97" s="6" t="n">
        <v>1548.8</v>
      </c>
      <c r="J97" s="6" t="n">
        <v>1565.9</v>
      </c>
      <c r="K97" s="6" t="n">
        <v>1672.7</v>
      </c>
    </row>
    <row r="98" s="9" customFormat="true" ht="30.55" hidden="false" customHeight="true" outlineLevel="0" collapsed="false">
      <c r="A98" s="8" t="s">
        <v>113</v>
      </c>
      <c r="B98" s="6" t="s">
        <v>110</v>
      </c>
      <c r="C98" s="6" t="n">
        <f aca="false">188+213</f>
        <v>401</v>
      </c>
      <c r="D98" s="6" t="n">
        <v>390</v>
      </c>
      <c r="E98" s="6" t="n">
        <v>433</v>
      </c>
      <c r="F98" s="6" t="n">
        <v>433</v>
      </c>
      <c r="G98" s="6" t="n">
        <v>433</v>
      </c>
      <c r="H98" s="6" t="n">
        <f aca="false">225+210</f>
        <v>435</v>
      </c>
      <c r="I98" s="6" t="n">
        <f aca="false">225+210</f>
        <v>435</v>
      </c>
      <c r="J98" s="6" t="n">
        <f aca="false">240+210</f>
        <v>450</v>
      </c>
      <c r="K98" s="6" t="n">
        <f aca="false">240+210</f>
        <v>450</v>
      </c>
    </row>
    <row r="99" s="9" customFormat="true" ht="30.55" hidden="false" customHeight="true" outlineLevel="0" collapsed="false">
      <c r="A99" s="8" t="s">
        <v>114</v>
      </c>
      <c r="B99" s="6" t="s">
        <v>110</v>
      </c>
      <c r="C99" s="6" t="n">
        <v>417</v>
      </c>
      <c r="D99" s="6" t="n">
        <v>410</v>
      </c>
      <c r="E99" s="6" t="n">
        <v>425</v>
      </c>
      <c r="F99" s="6" t="n">
        <v>425</v>
      </c>
      <c r="G99" s="6" t="n">
        <v>425</v>
      </c>
      <c r="H99" s="6" t="n">
        <v>430</v>
      </c>
      <c r="I99" s="6" t="n">
        <v>430</v>
      </c>
      <c r="J99" s="6" t="n">
        <v>440</v>
      </c>
      <c r="K99" s="6" t="n">
        <v>440</v>
      </c>
    </row>
    <row r="100" customFormat="false" ht="12.75" hidden="false" customHeight="true" outlineLevel="0" collapsed="false">
      <c r="A100" s="7" t="s">
        <v>115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="9" customFormat="true" ht="35.05" hidden="false" customHeight="false" outlineLevel="0" collapsed="false">
      <c r="A101" s="8" t="s">
        <v>116</v>
      </c>
      <c r="B101" s="6" t="s">
        <v>83</v>
      </c>
      <c r="C101" s="6" t="n">
        <v>962.7</v>
      </c>
      <c r="D101" s="6" t="n">
        <v>871.7</v>
      </c>
      <c r="E101" s="6" t="n">
        <v>873.4</v>
      </c>
      <c r="F101" s="6" t="n">
        <v>882.2</v>
      </c>
      <c r="G101" s="13" t="n">
        <v>893.5</v>
      </c>
      <c r="H101" s="13" t="n">
        <v>899.8</v>
      </c>
      <c r="I101" s="13" t="n">
        <v>924.8</v>
      </c>
      <c r="J101" s="13" t="n">
        <v>926.8</v>
      </c>
      <c r="K101" s="13" t="n">
        <v>961.8</v>
      </c>
    </row>
    <row r="102" s="9" customFormat="true" ht="46.25" hidden="false" customHeight="false" outlineLevel="0" collapsed="false">
      <c r="A102" s="8" t="s">
        <v>117</v>
      </c>
      <c r="B102" s="6" t="s">
        <v>85</v>
      </c>
      <c r="C102" s="6" t="n">
        <v>98</v>
      </c>
      <c r="D102" s="6" t="n">
        <v>90.5</v>
      </c>
      <c r="E102" s="6" t="n">
        <v>100.2</v>
      </c>
      <c r="F102" s="6" t="n">
        <v>101</v>
      </c>
      <c r="G102" s="6" t="n">
        <v>102.3</v>
      </c>
      <c r="H102" s="6" t="n">
        <v>102</v>
      </c>
      <c r="I102" s="6" t="n">
        <v>103.5</v>
      </c>
      <c r="J102" s="6" t="n">
        <v>103</v>
      </c>
      <c r="K102" s="6" t="n">
        <v>104</v>
      </c>
    </row>
    <row r="103" customFormat="false" ht="52.2" hidden="false" customHeight="true" outlineLevel="0" collapsed="false">
      <c r="A103" s="8" t="s">
        <v>118</v>
      </c>
      <c r="B103" s="6"/>
      <c r="C103" s="14"/>
      <c r="D103" s="6"/>
      <c r="E103" s="6"/>
      <c r="F103" s="6"/>
      <c r="G103" s="6"/>
      <c r="H103" s="6"/>
      <c r="I103" s="6"/>
      <c r="J103" s="6"/>
      <c r="K103" s="6"/>
    </row>
    <row r="104" s="9" customFormat="true" ht="12.8" hidden="false" customHeight="false" outlineLevel="0" collapsed="false">
      <c r="A104" s="8" t="s">
        <v>119</v>
      </c>
      <c r="B104" s="6" t="s">
        <v>21</v>
      </c>
      <c r="C104" s="6" t="n">
        <v>281.9</v>
      </c>
      <c r="D104" s="6" t="n">
        <v>234.9</v>
      </c>
      <c r="E104" s="6"/>
      <c r="F104" s="6"/>
      <c r="G104" s="6"/>
      <c r="H104" s="6"/>
      <c r="I104" s="6"/>
      <c r="J104" s="6"/>
      <c r="K104" s="6"/>
    </row>
    <row r="105" s="9" customFormat="true" ht="12.8" hidden="false" customHeight="false" outlineLevel="0" collapsed="false">
      <c r="A105" s="8" t="s">
        <v>120</v>
      </c>
      <c r="B105" s="6" t="s">
        <v>21</v>
      </c>
      <c r="C105" s="6" t="n">
        <v>680.1</v>
      </c>
      <c r="D105" s="6" t="n">
        <v>636.8</v>
      </c>
      <c r="E105" s="6"/>
      <c r="F105" s="6"/>
      <c r="G105" s="6"/>
      <c r="H105" s="6"/>
      <c r="I105" s="6"/>
      <c r="J105" s="6"/>
      <c r="K105" s="6"/>
    </row>
    <row r="106" s="9" customFormat="true" ht="12.8" hidden="false" customHeight="false" outlineLevel="0" collapsed="false">
      <c r="A106" s="8" t="s">
        <v>121</v>
      </c>
      <c r="B106" s="6" t="s">
        <v>21</v>
      </c>
      <c r="C106" s="6" t="n">
        <v>631.3</v>
      </c>
      <c r="D106" s="6" t="n">
        <v>574.7</v>
      </c>
      <c r="E106" s="6"/>
      <c r="F106" s="6"/>
      <c r="G106" s="6"/>
      <c r="H106" s="6"/>
      <c r="I106" s="6"/>
      <c r="J106" s="6"/>
      <c r="K106" s="6"/>
    </row>
    <row r="107" s="9" customFormat="true" ht="12.8" hidden="false" customHeight="false" outlineLevel="0" collapsed="false">
      <c r="A107" s="8" t="s">
        <v>122</v>
      </c>
      <c r="B107" s="6" t="s">
        <v>21</v>
      </c>
      <c r="C107" s="6"/>
      <c r="D107" s="6"/>
      <c r="E107" s="6"/>
      <c r="F107" s="6"/>
      <c r="G107" s="6"/>
      <c r="H107" s="6"/>
      <c r="I107" s="6"/>
      <c r="J107" s="6"/>
      <c r="K107" s="6"/>
    </row>
    <row r="108" s="9" customFormat="true" ht="12.8" hidden="false" customHeight="false" outlineLevel="0" collapsed="false">
      <c r="A108" s="8" t="s">
        <v>123</v>
      </c>
      <c r="B108" s="6" t="s">
        <v>21</v>
      </c>
      <c r="C108" s="6"/>
      <c r="D108" s="6"/>
      <c r="E108" s="6"/>
      <c r="F108" s="6"/>
      <c r="G108" s="6"/>
      <c r="H108" s="6"/>
      <c r="I108" s="6"/>
      <c r="J108" s="6"/>
      <c r="K108" s="6"/>
    </row>
    <row r="109" s="9" customFormat="true" ht="12.8" hidden="false" customHeight="false" outlineLevel="0" collapsed="false">
      <c r="A109" s="8" t="s">
        <v>124</v>
      </c>
      <c r="B109" s="6" t="s">
        <v>21</v>
      </c>
      <c r="C109" s="6" t="n">
        <v>41.6</v>
      </c>
      <c r="D109" s="6" t="n">
        <v>59.1</v>
      </c>
      <c r="E109" s="6"/>
      <c r="F109" s="6"/>
      <c r="G109" s="6"/>
      <c r="H109" s="6"/>
      <c r="I109" s="6"/>
      <c r="J109" s="6"/>
      <c r="K109" s="6"/>
    </row>
    <row r="110" s="9" customFormat="true" ht="12.8" hidden="false" customHeight="false" outlineLevel="0" collapsed="false">
      <c r="A110" s="8" t="s">
        <v>125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="9" customFormat="true" ht="12.8" hidden="false" customHeight="false" outlineLevel="0" collapsed="false">
      <c r="A111" s="8" t="s">
        <v>126</v>
      </c>
      <c r="B111" s="6" t="s">
        <v>21</v>
      </c>
      <c r="C111" s="6" t="n">
        <v>8.8</v>
      </c>
      <c r="D111" s="6" t="n">
        <v>17</v>
      </c>
      <c r="E111" s="6"/>
      <c r="F111" s="6"/>
      <c r="G111" s="6"/>
      <c r="H111" s="6"/>
      <c r="I111" s="6"/>
      <c r="J111" s="6"/>
      <c r="K111" s="6"/>
    </row>
    <row r="112" s="9" customFormat="true" ht="12.8" hidden="false" customHeight="false" outlineLevel="0" collapsed="false">
      <c r="A112" s="8" t="s">
        <v>127</v>
      </c>
      <c r="B112" s="6" t="s">
        <v>21</v>
      </c>
      <c r="C112" s="6" t="n">
        <v>23.4</v>
      </c>
      <c r="D112" s="6" t="n">
        <v>16.1</v>
      </c>
      <c r="E112" s="6"/>
      <c r="F112" s="6"/>
      <c r="G112" s="6"/>
      <c r="H112" s="6"/>
      <c r="I112" s="6"/>
      <c r="J112" s="6"/>
      <c r="K112" s="6"/>
    </row>
    <row r="113" s="9" customFormat="true" ht="12.8" hidden="false" customHeight="false" outlineLevel="0" collapsed="false">
      <c r="A113" s="8" t="s">
        <v>128</v>
      </c>
      <c r="B113" s="6" t="s">
        <v>21</v>
      </c>
      <c r="C113" s="6" t="n">
        <v>9.4</v>
      </c>
      <c r="D113" s="6" t="n">
        <v>26</v>
      </c>
      <c r="E113" s="6"/>
      <c r="F113" s="6"/>
      <c r="G113" s="6"/>
      <c r="H113" s="6"/>
      <c r="I113" s="6"/>
      <c r="J113" s="6"/>
      <c r="K113" s="6"/>
    </row>
    <row r="114" s="9" customFormat="true" ht="12.8" hidden="false" customHeight="false" outlineLevel="0" collapsed="false">
      <c r="A114" s="8" t="s">
        <v>129</v>
      </c>
      <c r="B114" s="6" t="s">
        <v>21</v>
      </c>
      <c r="C114" s="6" t="n">
        <v>7.2</v>
      </c>
      <c r="D114" s="6" t="n">
        <v>3.1</v>
      </c>
      <c r="E114" s="6"/>
      <c r="F114" s="6"/>
      <c r="G114" s="6"/>
      <c r="H114" s="6"/>
      <c r="I114" s="6"/>
      <c r="J114" s="6"/>
      <c r="K114" s="6"/>
    </row>
    <row r="115" s="9" customFormat="true" ht="12.8" hidden="false" customHeight="false" outlineLevel="0" collapsed="false">
      <c r="A115" s="8" t="s">
        <v>130</v>
      </c>
      <c r="B115" s="6" t="s">
        <v>21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="9" customFormat="true" ht="12.75" hidden="false" customHeight="false" outlineLevel="0" collapsed="false">
      <c r="A116" s="8" t="s">
        <v>131</v>
      </c>
      <c r="B116" s="6" t="s">
        <v>98</v>
      </c>
      <c r="C116" s="6"/>
      <c r="D116" s="6"/>
      <c r="E116" s="6"/>
      <c r="F116" s="6"/>
      <c r="G116" s="6"/>
      <c r="H116" s="6"/>
      <c r="I116" s="6"/>
      <c r="J116" s="6"/>
      <c r="K116" s="6"/>
    </row>
    <row r="117" s="9" customFormat="true" ht="12.75" hidden="false" customHeight="true" outlineLevel="0" collapsed="false">
      <c r="A117" s="7" t="s">
        <v>132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="9" customFormat="true" ht="12.8" hidden="false" customHeight="false" outlineLevel="0" collapsed="false">
      <c r="A118" s="7" t="s">
        <v>133</v>
      </c>
      <c r="B118" s="6" t="s">
        <v>134</v>
      </c>
      <c r="C118" s="6" t="n">
        <v>720.73</v>
      </c>
      <c r="D118" s="15" t="n">
        <v>769.065</v>
      </c>
      <c r="E118" s="15" t="n">
        <v>799.602</v>
      </c>
      <c r="F118" s="15" t="n">
        <v>1210.953</v>
      </c>
      <c r="G118" s="15" t="n">
        <v>1210.953</v>
      </c>
      <c r="H118" s="16" t="n">
        <v>735.634</v>
      </c>
      <c r="I118" s="16" t="n">
        <v>735.634</v>
      </c>
      <c r="J118" s="16" t="n">
        <v>724.8</v>
      </c>
      <c r="K118" s="16" t="n">
        <v>724.8</v>
      </c>
    </row>
    <row r="119" s="9" customFormat="true" ht="12.8" hidden="false" customHeight="false" outlineLevel="0" collapsed="false">
      <c r="A119" s="8" t="s">
        <v>135</v>
      </c>
      <c r="B119" s="6" t="s">
        <v>134</v>
      </c>
      <c r="C119" s="6" t="n">
        <v>129.87</v>
      </c>
      <c r="D119" s="15" t="n">
        <v>140.788</v>
      </c>
      <c r="E119" s="15" t="n">
        <v>142.838</v>
      </c>
      <c r="F119" s="15" t="n">
        <v>157.806</v>
      </c>
      <c r="G119" s="15" t="n">
        <v>157.806</v>
      </c>
      <c r="H119" s="16" t="n">
        <v>172.032</v>
      </c>
      <c r="I119" s="16" t="n">
        <v>172.032</v>
      </c>
      <c r="J119" s="16" t="n">
        <v>187.437</v>
      </c>
      <c r="K119" s="16" t="n">
        <v>187.437</v>
      </c>
    </row>
    <row r="120" s="9" customFormat="true" ht="12.8" hidden="false" customHeight="false" outlineLevel="0" collapsed="false">
      <c r="A120" s="8" t="s">
        <v>136</v>
      </c>
      <c r="B120" s="6" t="s">
        <v>134</v>
      </c>
      <c r="C120" s="6" t="n">
        <v>89.2</v>
      </c>
      <c r="D120" s="15" t="n">
        <v>101.249</v>
      </c>
      <c r="E120" s="15" t="n">
        <v>102.8</v>
      </c>
      <c r="F120" s="15" t="n">
        <v>117.669</v>
      </c>
      <c r="G120" s="15" t="n">
        <v>117.669</v>
      </c>
      <c r="H120" s="16" t="n">
        <v>128.533</v>
      </c>
      <c r="I120" s="16" t="n">
        <v>128.533</v>
      </c>
      <c r="J120" s="16" t="n">
        <v>139.084</v>
      </c>
      <c r="K120" s="16" t="n">
        <v>139.084</v>
      </c>
    </row>
    <row r="121" s="9" customFormat="true" ht="12.8" hidden="false" customHeight="false" outlineLevel="0" collapsed="false">
      <c r="A121" s="8" t="s">
        <v>137</v>
      </c>
      <c r="B121" s="6" t="s">
        <v>134</v>
      </c>
      <c r="C121" s="6" t="n">
        <v>13.65</v>
      </c>
      <c r="D121" s="15" t="n">
        <v>15.012</v>
      </c>
      <c r="E121" s="15" t="n">
        <v>15.371</v>
      </c>
      <c r="F121" s="15" t="n">
        <v>18.003</v>
      </c>
      <c r="G121" s="15" t="n">
        <v>18.003</v>
      </c>
      <c r="H121" s="16" t="n">
        <v>21.116</v>
      </c>
      <c r="I121" s="16" t="n">
        <v>21.116</v>
      </c>
      <c r="J121" s="16" t="n">
        <v>24.771</v>
      </c>
      <c r="K121" s="16" t="n">
        <v>24.771</v>
      </c>
    </row>
    <row r="122" s="9" customFormat="true" ht="12.8" hidden="false" customHeight="false" outlineLevel="0" collapsed="false">
      <c r="A122" s="8" t="s">
        <v>138</v>
      </c>
      <c r="B122" s="6" t="s">
        <v>134</v>
      </c>
      <c r="C122" s="6" t="n">
        <v>1.63</v>
      </c>
      <c r="D122" s="15" t="n">
        <v>0.026</v>
      </c>
      <c r="E122" s="15" t="n">
        <v>0.008</v>
      </c>
      <c r="F122" s="15" t="n">
        <v>0.003</v>
      </c>
      <c r="G122" s="15" t="n">
        <v>0.003</v>
      </c>
      <c r="H122" s="16" t="n">
        <v>0.003</v>
      </c>
      <c r="I122" s="16" t="n">
        <v>0.003</v>
      </c>
      <c r="J122" s="16" t="n">
        <v>0</v>
      </c>
      <c r="K122" s="16" t="n">
        <v>0</v>
      </c>
    </row>
    <row r="123" s="9" customFormat="true" ht="12.8" hidden="false" customHeight="false" outlineLevel="0" collapsed="false">
      <c r="A123" s="8" t="s">
        <v>139</v>
      </c>
      <c r="B123" s="6" t="s">
        <v>134</v>
      </c>
      <c r="C123" s="6" t="n">
        <v>0.05</v>
      </c>
      <c r="D123" s="15" t="n">
        <v>0.057</v>
      </c>
      <c r="E123" s="15" t="n">
        <v>0.063</v>
      </c>
      <c r="F123" s="15" t="n">
        <v>0.302</v>
      </c>
      <c r="G123" s="15" t="n">
        <v>0.302</v>
      </c>
      <c r="H123" s="16" t="n">
        <v>0.345</v>
      </c>
      <c r="I123" s="16" t="n">
        <v>0.345</v>
      </c>
      <c r="J123" s="16" t="n">
        <v>0.393</v>
      </c>
      <c r="K123" s="16" t="n">
        <v>0.393</v>
      </c>
    </row>
    <row r="124" s="9" customFormat="true" ht="17.15" hidden="false" customHeight="true" outlineLevel="0" collapsed="false">
      <c r="A124" s="8" t="s">
        <v>140</v>
      </c>
      <c r="B124" s="6" t="s">
        <v>134</v>
      </c>
      <c r="C124" s="6" t="n">
        <v>2.57</v>
      </c>
      <c r="D124" s="15" t="n">
        <v>2.795</v>
      </c>
      <c r="E124" s="15" t="n">
        <v>3.1</v>
      </c>
      <c r="F124" s="15" t="n">
        <v>3.585</v>
      </c>
      <c r="G124" s="15" t="n">
        <v>3.585</v>
      </c>
      <c r="H124" s="16" t="n">
        <v>4.504</v>
      </c>
      <c r="I124" s="16" t="n">
        <v>4.504</v>
      </c>
      <c r="J124" s="16" t="n">
        <v>5.611</v>
      </c>
      <c r="K124" s="16" t="n">
        <v>5.611</v>
      </c>
    </row>
    <row r="125" s="9" customFormat="true" ht="18.65" hidden="false" customHeight="true" outlineLevel="0" collapsed="false">
      <c r="A125" s="8" t="s">
        <v>141</v>
      </c>
      <c r="B125" s="6" t="s">
        <v>134</v>
      </c>
      <c r="C125" s="6" t="n">
        <v>9.4</v>
      </c>
      <c r="D125" s="15" t="n">
        <v>12.134</v>
      </c>
      <c r="E125" s="15" t="n">
        <v>12.2</v>
      </c>
      <c r="F125" s="15" t="n">
        <v>14.113</v>
      </c>
      <c r="G125" s="15" t="n">
        <v>14.113</v>
      </c>
      <c r="H125" s="16" t="n">
        <v>16.624</v>
      </c>
      <c r="I125" s="16" t="n">
        <v>16.624</v>
      </c>
      <c r="J125" s="16" t="n">
        <v>18.767</v>
      </c>
      <c r="K125" s="16" t="n">
        <v>18.767</v>
      </c>
    </row>
    <row r="126" s="9" customFormat="true" ht="15.65" hidden="false" customHeight="true" outlineLevel="0" collapsed="false">
      <c r="A126" s="8" t="s">
        <v>142</v>
      </c>
      <c r="B126" s="6" t="s">
        <v>134</v>
      </c>
      <c r="C126" s="6" t="n">
        <v>3.25</v>
      </c>
      <c r="D126" s="15" t="n">
        <v>3.889</v>
      </c>
      <c r="E126" s="15" t="n">
        <v>4.693</v>
      </c>
      <c r="F126" s="15" t="n">
        <v>5.291</v>
      </c>
      <c r="G126" s="15" t="n">
        <v>5.291</v>
      </c>
      <c r="H126" s="16" t="n">
        <v>5.339</v>
      </c>
      <c r="I126" s="16" t="n">
        <v>5.339</v>
      </c>
      <c r="J126" s="16" t="n">
        <v>5.371</v>
      </c>
      <c r="K126" s="16" t="n">
        <v>5.371</v>
      </c>
    </row>
    <row r="127" s="9" customFormat="true" ht="15.65" hidden="false" customHeight="true" outlineLevel="0" collapsed="false">
      <c r="A127" s="8" t="s">
        <v>143</v>
      </c>
      <c r="B127" s="6" t="s">
        <v>134</v>
      </c>
      <c r="C127" s="6" t="n">
        <v>11.1</v>
      </c>
      <c r="D127" s="15" t="n">
        <v>7.239</v>
      </c>
      <c r="E127" s="15" t="n">
        <v>7.166</v>
      </c>
      <c r="F127" s="15" t="n">
        <v>3.731</v>
      </c>
      <c r="G127" s="15" t="n">
        <v>3.731</v>
      </c>
      <c r="H127" s="16" t="n">
        <v>3.823</v>
      </c>
      <c r="I127" s="16" t="n">
        <v>3.823</v>
      </c>
      <c r="J127" s="16" t="n">
        <v>3.856</v>
      </c>
      <c r="K127" s="16" t="n">
        <v>3.856</v>
      </c>
    </row>
    <row r="128" s="9" customFormat="true" ht="15.65" hidden="false" customHeight="true" outlineLevel="0" collapsed="false">
      <c r="A128" s="8" t="s">
        <v>144</v>
      </c>
      <c r="B128" s="6" t="s">
        <v>134</v>
      </c>
      <c r="C128" s="6" t="n">
        <v>12.67</v>
      </c>
      <c r="D128" s="15" t="n">
        <v>13.3</v>
      </c>
      <c r="E128" s="15" t="n">
        <v>12.808</v>
      </c>
      <c r="F128" s="15" t="n">
        <v>13.112</v>
      </c>
      <c r="G128" s="15" t="n">
        <v>13.112</v>
      </c>
      <c r="H128" s="16" t="n">
        <v>13.221</v>
      </c>
      <c r="I128" s="16" t="n">
        <v>13.221</v>
      </c>
      <c r="J128" s="16" t="n">
        <v>14.355</v>
      </c>
      <c r="K128" s="16" t="n">
        <v>14.355</v>
      </c>
    </row>
    <row r="129" s="9" customFormat="true" ht="15.65" hidden="false" customHeight="true" outlineLevel="0" collapsed="false">
      <c r="A129" s="8" t="s">
        <v>145</v>
      </c>
      <c r="B129" s="6" t="s">
        <v>134</v>
      </c>
      <c r="C129" s="6" t="n">
        <v>28.79</v>
      </c>
      <c r="D129" s="15" t="n">
        <v>25.158</v>
      </c>
      <c r="E129" s="15" t="n">
        <v>26.963</v>
      </c>
      <c r="F129" s="15" t="n">
        <v>26.223</v>
      </c>
      <c r="G129" s="15" t="n">
        <v>26.223</v>
      </c>
      <c r="H129" s="16" t="n">
        <v>26.406</v>
      </c>
      <c r="I129" s="16" t="n">
        <v>26.406</v>
      </c>
      <c r="J129" s="16" t="n">
        <v>26.627</v>
      </c>
      <c r="K129" s="16" t="n">
        <v>26.627</v>
      </c>
    </row>
    <row r="130" s="9" customFormat="true" ht="15.65" hidden="false" customHeight="true" outlineLevel="0" collapsed="false">
      <c r="A130" s="8" t="s">
        <v>146</v>
      </c>
      <c r="B130" s="6" t="s">
        <v>134</v>
      </c>
      <c r="C130" s="6" t="n">
        <v>562.07</v>
      </c>
      <c r="D130" s="15" t="n">
        <v>603.119</v>
      </c>
      <c r="E130" s="15" t="n">
        <v>629.8</v>
      </c>
      <c r="F130" s="15" t="n">
        <v>1026.924</v>
      </c>
      <c r="G130" s="15" t="n">
        <v>1026.924</v>
      </c>
      <c r="H130" s="16" t="n">
        <v>537.196</v>
      </c>
      <c r="I130" s="16" t="n">
        <v>537.196</v>
      </c>
      <c r="J130" s="16" t="n">
        <v>510.736</v>
      </c>
      <c r="K130" s="16" t="n">
        <v>510.736</v>
      </c>
    </row>
    <row r="131" s="9" customFormat="true" ht="15.65" hidden="false" customHeight="true" outlineLevel="0" collapsed="false">
      <c r="A131" s="8" t="s">
        <v>147</v>
      </c>
      <c r="B131" s="6" t="s">
        <v>134</v>
      </c>
      <c r="C131" s="6"/>
      <c r="D131" s="6"/>
      <c r="E131" s="6"/>
      <c r="F131" s="6"/>
      <c r="G131" s="6"/>
      <c r="H131" s="6"/>
      <c r="I131" s="6"/>
      <c r="J131" s="6"/>
      <c r="K131" s="6"/>
    </row>
    <row r="132" s="9" customFormat="true" ht="15.65" hidden="false" customHeight="true" outlineLevel="0" collapsed="false">
      <c r="A132" s="7" t="s">
        <v>148</v>
      </c>
      <c r="B132" s="6" t="s">
        <v>134</v>
      </c>
      <c r="C132" s="6" t="n">
        <f aca="false">C134+C136+C137+C138+C140+C141+C143+C144+C145+C146</f>
        <v>709.67</v>
      </c>
      <c r="D132" s="6" t="n">
        <f aca="false">D134+D136+D137+D138+D140+D141+D143+D144+D145+D146</f>
        <v>769.805</v>
      </c>
      <c r="E132" s="6" t="n">
        <f aca="false">E134+E136+E137+E138+E140+E141+E143+E144+E145+E146</f>
        <v>841.957</v>
      </c>
      <c r="F132" s="6" t="n">
        <f aca="false">F134+F136+F137+F138+F140+F141+F143+F144+F145+F146</f>
        <v>1210.953</v>
      </c>
      <c r="G132" s="6" t="n">
        <f aca="false">G134+G136+G137+G138+G140+G141+G143+G144+G145+G146</f>
        <v>1210.953</v>
      </c>
      <c r="H132" s="6" t="n">
        <f aca="false">H134+H136+H137+H138+H140+H141+H143+H144+H145+H146+H147</f>
        <v>735.634</v>
      </c>
      <c r="I132" s="6" t="n">
        <f aca="false">I134+I136+I137+I138+I140+I141+I143+I144+I145+I146+I147</f>
        <v>735.634</v>
      </c>
      <c r="J132" s="6" t="n">
        <f aca="false">J134+J136+J137+J138+J140+J141+J143+J144+J145+J146+J147</f>
        <v>724.8</v>
      </c>
      <c r="K132" s="6" t="n">
        <f aca="false">K134+K136+K137+K138+K140+K141+K143+K144+K145+K146+K147</f>
        <v>724.8</v>
      </c>
    </row>
    <row r="133" s="9" customFormat="true" ht="15.65" hidden="false" customHeight="true" outlineLevel="0" collapsed="false">
      <c r="A133" s="8" t="s">
        <v>149</v>
      </c>
      <c r="B133" s="6"/>
      <c r="C133" s="6"/>
      <c r="D133" s="6"/>
      <c r="E133" s="6"/>
      <c r="F133" s="15"/>
      <c r="G133" s="15"/>
      <c r="H133" s="6"/>
      <c r="I133" s="6"/>
      <c r="J133" s="6"/>
      <c r="K133" s="6"/>
    </row>
    <row r="134" s="9" customFormat="true" ht="15.65" hidden="false" customHeight="true" outlineLevel="0" collapsed="false">
      <c r="A134" s="8" t="s">
        <v>150</v>
      </c>
      <c r="B134" s="6" t="s">
        <v>134</v>
      </c>
      <c r="C134" s="6" t="n">
        <v>88.31</v>
      </c>
      <c r="D134" s="15" t="n">
        <v>94.161</v>
      </c>
      <c r="E134" s="15" t="n">
        <v>112.444</v>
      </c>
      <c r="F134" s="15" t="n">
        <v>120.889</v>
      </c>
      <c r="G134" s="15" t="n">
        <v>120.889</v>
      </c>
      <c r="H134" s="16" t="n">
        <v>114.589</v>
      </c>
      <c r="I134" s="16" t="n">
        <v>114.589</v>
      </c>
      <c r="J134" s="16" t="n">
        <v>117.067</v>
      </c>
      <c r="K134" s="16" t="n">
        <v>117.067</v>
      </c>
    </row>
    <row r="135" s="9" customFormat="true" ht="15.65" hidden="false" customHeight="true" outlineLevel="0" collapsed="false">
      <c r="A135" s="8" t="s">
        <v>151</v>
      </c>
      <c r="B135" s="6" t="s">
        <v>134</v>
      </c>
      <c r="C135" s="6"/>
      <c r="D135" s="15"/>
      <c r="E135" s="15"/>
      <c r="F135" s="6"/>
      <c r="G135" s="6"/>
      <c r="H135" s="6"/>
      <c r="I135" s="6"/>
      <c r="J135" s="6"/>
      <c r="K135" s="6"/>
    </row>
    <row r="136" s="9" customFormat="true" ht="12.8" hidden="false" customHeight="false" outlineLevel="0" collapsed="false">
      <c r="A136" s="8" t="s">
        <v>152</v>
      </c>
      <c r="B136" s="6" t="s">
        <v>134</v>
      </c>
      <c r="C136" s="6" t="n">
        <v>15.43</v>
      </c>
      <c r="D136" s="15" t="n">
        <v>18.286</v>
      </c>
      <c r="E136" s="15" t="n">
        <v>19.166</v>
      </c>
      <c r="F136" s="15" t="n">
        <v>14.122</v>
      </c>
      <c r="G136" s="15" t="n">
        <v>14.122</v>
      </c>
      <c r="H136" s="16" t="n">
        <v>13.572</v>
      </c>
      <c r="I136" s="16" t="n">
        <v>13.572</v>
      </c>
      <c r="J136" s="16" t="n">
        <v>13.487</v>
      </c>
      <c r="K136" s="16" t="n">
        <v>13.487</v>
      </c>
    </row>
    <row r="137" s="9" customFormat="true" ht="15.65" hidden="false" customHeight="true" outlineLevel="0" collapsed="false">
      <c r="A137" s="8" t="s">
        <v>153</v>
      </c>
      <c r="B137" s="6" t="s">
        <v>134</v>
      </c>
      <c r="C137" s="6" t="n">
        <v>69.19</v>
      </c>
      <c r="D137" s="15" t="n">
        <v>84.843</v>
      </c>
      <c r="E137" s="15" t="n">
        <v>75.742</v>
      </c>
      <c r="F137" s="15" t="n">
        <v>72.536</v>
      </c>
      <c r="G137" s="15" t="n">
        <v>72.536</v>
      </c>
      <c r="H137" s="16" t="n">
        <v>61.314</v>
      </c>
      <c r="I137" s="16" t="n">
        <v>61.314</v>
      </c>
      <c r="J137" s="16" t="n">
        <v>58.406</v>
      </c>
      <c r="K137" s="16" t="n">
        <v>58.406</v>
      </c>
    </row>
    <row r="138" s="9" customFormat="true" ht="15.65" hidden="false" customHeight="true" outlineLevel="0" collapsed="false">
      <c r="A138" s="8" t="s">
        <v>154</v>
      </c>
      <c r="B138" s="6" t="s">
        <v>134</v>
      </c>
      <c r="C138" s="6" t="n">
        <v>114.91</v>
      </c>
      <c r="D138" s="15" t="n">
        <v>117.731</v>
      </c>
      <c r="E138" s="15" t="n">
        <v>153.972</v>
      </c>
      <c r="F138" s="15" t="n">
        <v>519.789</v>
      </c>
      <c r="G138" s="15" t="n">
        <v>519.789</v>
      </c>
      <c r="H138" s="16" t="n">
        <v>93.782</v>
      </c>
      <c r="I138" s="16" t="n">
        <v>93.782</v>
      </c>
      <c r="J138" s="16" t="n">
        <v>75.414</v>
      </c>
      <c r="K138" s="16" t="n">
        <v>75.414</v>
      </c>
    </row>
    <row r="139" s="9" customFormat="true" ht="15.65" hidden="false" customHeight="true" outlineLevel="0" collapsed="false">
      <c r="A139" s="8" t="s">
        <v>155</v>
      </c>
      <c r="B139" s="6" t="s">
        <v>134</v>
      </c>
      <c r="C139" s="6"/>
      <c r="D139" s="15"/>
      <c r="E139" s="15"/>
      <c r="F139" s="15"/>
      <c r="G139" s="15"/>
      <c r="H139" s="16"/>
      <c r="I139" s="16"/>
      <c r="J139" s="16"/>
      <c r="K139" s="16"/>
    </row>
    <row r="140" s="9" customFormat="true" ht="15.65" hidden="false" customHeight="true" outlineLevel="0" collapsed="false">
      <c r="A140" s="8" t="s">
        <v>156</v>
      </c>
      <c r="B140" s="6" t="s">
        <v>134</v>
      </c>
      <c r="C140" s="6" t="n">
        <v>336.22</v>
      </c>
      <c r="D140" s="15" t="n">
        <v>357.25</v>
      </c>
      <c r="E140" s="15" t="n">
        <v>375.763</v>
      </c>
      <c r="F140" s="15" t="n">
        <v>366.136</v>
      </c>
      <c r="G140" s="15" t="n">
        <v>366.136</v>
      </c>
      <c r="H140" s="16" t="n">
        <v>344.151</v>
      </c>
      <c r="I140" s="16" t="n">
        <v>344.151</v>
      </c>
      <c r="J140" s="16" t="n">
        <v>344.136</v>
      </c>
      <c r="K140" s="16" t="n">
        <v>344.136</v>
      </c>
    </row>
    <row r="141" s="9" customFormat="true" ht="15.65" hidden="false" customHeight="true" outlineLevel="0" collapsed="false">
      <c r="A141" s="8" t="s">
        <v>157</v>
      </c>
      <c r="B141" s="6" t="s">
        <v>134</v>
      </c>
      <c r="C141" s="6" t="n">
        <v>46.99</v>
      </c>
      <c r="D141" s="15" t="n">
        <v>57.233</v>
      </c>
      <c r="E141" s="15" t="n">
        <v>55.331</v>
      </c>
      <c r="F141" s="15" t="n">
        <v>57.381</v>
      </c>
      <c r="G141" s="15" t="n">
        <v>57.381</v>
      </c>
      <c r="H141" s="16" t="n">
        <v>53.908</v>
      </c>
      <c r="I141" s="16" t="n">
        <v>53.908</v>
      </c>
      <c r="J141" s="16" t="n">
        <v>53.904</v>
      </c>
      <c r="K141" s="16" t="n">
        <v>53.904</v>
      </c>
    </row>
    <row r="142" s="9" customFormat="true" ht="15.65" hidden="false" customHeight="true" outlineLevel="0" collapsed="false">
      <c r="A142" s="8" t="s">
        <v>158</v>
      </c>
      <c r="B142" s="6" t="s">
        <v>134</v>
      </c>
      <c r="C142" s="6"/>
      <c r="D142" s="15"/>
      <c r="E142" s="15"/>
      <c r="F142" s="15"/>
      <c r="G142" s="15"/>
      <c r="H142" s="16"/>
      <c r="I142" s="16"/>
      <c r="J142" s="16"/>
      <c r="K142" s="16"/>
    </row>
    <row r="143" s="9" customFormat="true" ht="15.65" hidden="false" customHeight="true" outlineLevel="0" collapsed="false">
      <c r="A143" s="8" t="s">
        <v>159</v>
      </c>
      <c r="B143" s="6" t="s">
        <v>134</v>
      </c>
      <c r="C143" s="6" t="n">
        <v>28.99</v>
      </c>
      <c r="D143" s="15" t="n">
        <v>30.696</v>
      </c>
      <c r="E143" s="15" t="n">
        <v>40.867</v>
      </c>
      <c r="F143" s="15" t="n">
        <v>49.535</v>
      </c>
      <c r="G143" s="15" t="n">
        <v>49.535</v>
      </c>
      <c r="H143" s="16" t="n">
        <v>33.391</v>
      </c>
      <c r="I143" s="16" t="n">
        <v>33.391</v>
      </c>
      <c r="J143" s="16" t="n">
        <v>29.82</v>
      </c>
      <c r="K143" s="16" t="n">
        <v>29.82</v>
      </c>
    </row>
    <row r="144" s="9" customFormat="true" ht="15.65" hidden="false" customHeight="true" outlineLevel="0" collapsed="false">
      <c r="A144" s="8" t="s">
        <v>160</v>
      </c>
      <c r="B144" s="6" t="s">
        <v>134</v>
      </c>
      <c r="C144" s="6" t="n">
        <v>6.04</v>
      </c>
      <c r="D144" s="15" t="n">
        <v>6.005</v>
      </c>
      <c r="E144" s="15" t="n">
        <v>5.147</v>
      </c>
      <c r="F144" s="15" t="n">
        <v>7.038</v>
      </c>
      <c r="G144" s="15" t="n">
        <v>7.038</v>
      </c>
      <c r="H144" s="16" t="n">
        <v>6.377</v>
      </c>
      <c r="I144" s="16" t="n">
        <v>6.377</v>
      </c>
      <c r="J144" s="16" t="n">
        <v>6.376</v>
      </c>
      <c r="K144" s="16" t="n">
        <v>6.376</v>
      </c>
    </row>
    <row r="145" s="9" customFormat="true" ht="15.65" hidden="false" customHeight="true" outlineLevel="0" collapsed="false">
      <c r="A145" s="8" t="s">
        <v>161</v>
      </c>
      <c r="B145" s="6" t="s">
        <v>134</v>
      </c>
      <c r="C145" s="6" t="n">
        <v>3.59</v>
      </c>
      <c r="D145" s="15" t="n">
        <v>3.6</v>
      </c>
      <c r="E145" s="15" t="n">
        <v>3.5</v>
      </c>
      <c r="F145" s="15" t="n">
        <v>3.5</v>
      </c>
      <c r="G145" s="15" t="n">
        <v>3.5</v>
      </c>
      <c r="H145" s="16" t="n">
        <v>3.5</v>
      </c>
      <c r="I145" s="16" t="n">
        <v>3.5</v>
      </c>
      <c r="J145" s="16" t="n">
        <v>3.5</v>
      </c>
      <c r="K145" s="16" t="n">
        <v>3.5</v>
      </c>
    </row>
    <row r="146" s="9" customFormat="true" ht="15.65" hidden="false" customHeight="true" outlineLevel="0" collapsed="false">
      <c r="A146" s="8" t="s">
        <v>162</v>
      </c>
      <c r="B146" s="6" t="s">
        <v>134</v>
      </c>
      <c r="C146" s="6"/>
      <c r="D146" s="15"/>
      <c r="E146" s="15" t="n">
        <v>0.025</v>
      </c>
      <c r="F146" s="15" t="n">
        <v>0.027</v>
      </c>
      <c r="G146" s="15" t="n">
        <v>0.027</v>
      </c>
      <c r="H146" s="16" t="n">
        <v>0.023</v>
      </c>
      <c r="I146" s="16" t="n">
        <v>0.023</v>
      </c>
      <c r="J146" s="16" t="n">
        <v>0.024</v>
      </c>
      <c r="K146" s="16" t="n">
        <v>0.024</v>
      </c>
    </row>
    <row r="147" s="9" customFormat="true" ht="15.65" hidden="false" customHeight="true" outlineLevel="0" collapsed="false">
      <c r="A147" s="8" t="s">
        <v>163</v>
      </c>
      <c r="B147" s="6"/>
      <c r="C147" s="6"/>
      <c r="D147" s="6"/>
      <c r="E147" s="15"/>
      <c r="F147" s="15"/>
      <c r="G147" s="15"/>
      <c r="H147" s="16" t="n">
        <v>11.027</v>
      </c>
      <c r="I147" s="16" t="n">
        <v>11.027</v>
      </c>
      <c r="J147" s="16" t="n">
        <v>22.666</v>
      </c>
      <c r="K147" s="16" t="n">
        <v>22.666</v>
      </c>
    </row>
    <row r="148" s="9" customFormat="true" ht="23.85" hidden="false" customHeight="false" outlineLevel="0" collapsed="false">
      <c r="A148" s="8" t="s">
        <v>164</v>
      </c>
      <c r="B148" s="6" t="s">
        <v>134</v>
      </c>
      <c r="C148" s="6" t="n">
        <f aca="false">C118-C132</f>
        <v>11.0599999999999</v>
      </c>
      <c r="D148" s="6" t="n">
        <f aca="false">D118-D132</f>
        <v>-0.739999999999895</v>
      </c>
      <c r="E148" s="6" t="n">
        <f aca="false">E118-E132</f>
        <v>-42.355</v>
      </c>
      <c r="F148" s="6" t="n">
        <f aca="false">F118-F132</f>
        <v>0</v>
      </c>
      <c r="G148" s="6" t="n">
        <f aca="false">G118-G132</f>
        <v>0</v>
      </c>
      <c r="H148" s="6" t="n">
        <f aca="false">H118-H132</f>
        <v>0</v>
      </c>
      <c r="I148" s="6" t="n">
        <f aca="false">I118-I132</f>
        <v>0</v>
      </c>
      <c r="J148" s="6" t="n">
        <f aca="false">J118-J132</f>
        <v>0</v>
      </c>
      <c r="K148" s="6" t="n">
        <f aca="false">K118-K132</f>
        <v>0</v>
      </c>
    </row>
    <row r="149" customFormat="false" ht="12.75" hidden="false" customHeight="true" outlineLevel="0" collapsed="false">
      <c r="A149" s="7" t="s">
        <v>165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="9" customFormat="true" ht="15.65" hidden="false" customHeight="true" outlineLevel="0" collapsed="false">
      <c r="A150" s="8" t="s">
        <v>166</v>
      </c>
      <c r="B150" s="6" t="s">
        <v>167</v>
      </c>
      <c r="C150" s="6" t="n">
        <v>9.6</v>
      </c>
      <c r="D150" s="6" t="n">
        <v>9.8</v>
      </c>
      <c r="E150" s="6" t="n">
        <v>9</v>
      </c>
      <c r="F150" s="6" t="n">
        <v>9.1</v>
      </c>
      <c r="G150" s="6" t="n">
        <v>9.1</v>
      </c>
      <c r="H150" s="6" t="n">
        <v>9.1</v>
      </c>
      <c r="I150" s="6" t="n">
        <v>9.1</v>
      </c>
      <c r="J150" s="6" t="n">
        <v>9.1</v>
      </c>
      <c r="K150" s="6" t="n">
        <v>9.1</v>
      </c>
    </row>
    <row r="151" s="9" customFormat="true" ht="15.65" hidden="false" customHeight="true" outlineLevel="0" collapsed="false">
      <c r="A151" s="8" t="s">
        <v>168</v>
      </c>
      <c r="B151" s="6" t="s">
        <v>167</v>
      </c>
      <c r="C151" s="6" t="n">
        <v>6.7</v>
      </c>
      <c r="D151" s="6" t="n">
        <v>6.8</v>
      </c>
      <c r="E151" s="6" t="n">
        <v>7.1</v>
      </c>
      <c r="F151" s="6" t="n">
        <v>7</v>
      </c>
      <c r="G151" s="6" t="n">
        <v>7</v>
      </c>
      <c r="H151" s="6" t="n">
        <v>7</v>
      </c>
      <c r="I151" s="6" t="n">
        <v>7</v>
      </c>
      <c r="J151" s="6" t="n">
        <v>7</v>
      </c>
      <c r="K151" s="6" t="n">
        <v>7</v>
      </c>
    </row>
    <row r="152" s="9" customFormat="true" ht="17.9" hidden="false" customHeight="true" outlineLevel="0" collapsed="false">
      <c r="A152" s="8" t="s">
        <v>169</v>
      </c>
      <c r="B152" s="6" t="s">
        <v>170</v>
      </c>
      <c r="C152" s="17" t="n">
        <v>42876.6</v>
      </c>
      <c r="D152" s="17" t="n">
        <v>48210.5</v>
      </c>
      <c r="E152" s="17" t="n">
        <v>56137.5</v>
      </c>
      <c r="F152" s="17" t="n">
        <v>60740.8</v>
      </c>
      <c r="G152" s="17" t="n">
        <v>61807.4</v>
      </c>
      <c r="H152" s="17" t="n">
        <v>65175</v>
      </c>
      <c r="I152" s="17" t="n">
        <v>67246.5</v>
      </c>
      <c r="J152" s="17" t="n">
        <v>69802.2</v>
      </c>
      <c r="K152" s="17" t="n">
        <v>72827.9</v>
      </c>
    </row>
    <row r="153" s="9" customFormat="true" ht="23.85" hidden="false" customHeight="false" outlineLevel="0" collapsed="false">
      <c r="A153" s="8"/>
      <c r="B153" s="6" t="s">
        <v>171</v>
      </c>
      <c r="C153" s="6" t="n">
        <v>107.7</v>
      </c>
      <c r="D153" s="6" t="n">
        <v>112.7</v>
      </c>
      <c r="E153" s="6" t="n">
        <v>122.7</v>
      </c>
      <c r="F153" s="6" t="n">
        <v>108.2</v>
      </c>
      <c r="G153" s="6" t="n">
        <v>110.1</v>
      </c>
      <c r="H153" s="6" t="n">
        <v>107.3</v>
      </c>
      <c r="I153" s="6" t="n">
        <v>108.8</v>
      </c>
      <c r="J153" s="6" t="n">
        <v>107.1</v>
      </c>
      <c r="K153" s="6" t="n">
        <v>108.3</v>
      </c>
    </row>
    <row r="154" s="9" customFormat="true" ht="20.85" hidden="false" customHeight="true" outlineLevel="0" collapsed="false">
      <c r="A154" s="8" t="s">
        <v>172</v>
      </c>
      <c r="B154" s="6" t="s">
        <v>16</v>
      </c>
      <c r="C154" s="6" t="n">
        <v>9.2</v>
      </c>
      <c r="D154" s="6" t="n">
        <v>9.4</v>
      </c>
      <c r="E154" s="6" t="n">
        <v>9.4</v>
      </c>
      <c r="F154" s="6" t="n">
        <v>9.4</v>
      </c>
      <c r="G154" s="6" t="n">
        <v>9.4</v>
      </c>
      <c r="H154" s="6" t="n">
        <v>9.4</v>
      </c>
      <c r="I154" s="6" t="n">
        <v>9.4</v>
      </c>
      <c r="J154" s="6" t="n">
        <v>9.4</v>
      </c>
      <c r="K154" s="6" t="n">
        <v>9.4</v>
      </c>
    </row>
    <row r="155" s="9" customFormat="true" ht="20.85" hidden="false" customHeight="true" outlineLevel="0" collapsed="false">
      <c r="A155" s="8" t="s">
        <v>173</v>
      </c>
      <c r="B155" s="6" t="s">
        <v>73</v>
      </c>
      <c r="C155" s="6" t="n">
        <v>3877.5</v>
      </c>
      <c r="D155" s="6" t="n">
        <v>3970.3</v>
      </c>
      <c r="E155" s="6" t="n">
        <v>4452.9</v>
      </c>
      <c r="F155" s="6" t="n">
        <v>4831.4</v>
      </c>
      <c r="G155" s="6" t="n">
        <v>4933</v>
      </c>
      <c r="H155" s="6" t="n">
        <v>5217.9</v>
      </c>
      <c r="I155" s="6" t="n">
        <v>5402.5</v>
      </c>
      <c r="J155" s="6" t="n">
        <v>5625</v>
      </c>
      <c r="K155" s="6" t="n">
        <v>5888.8</v>
      </c>
    </row>
    <row r="156" s="9" customFormat="true" ht="20.85" hidden="false" customHeight="true" outlineLevel="0" collapsed="false">
      <c r="A156" s="8" t="s">
        <v>174</v>
      </c>
      <c r="B156" s="6" t="s">
        <v>98</v>
      </c>
      <c r="C156" s="6" t="n">
        <v>1</v>
      </c>
      <c r="D156" s="6" t="n">
        <v>0.8</v>
      </c>
      <c r="E156" s="6" t="n">
        <v>0.7</v>
      </c>
      <c r="F156" s="6" t="n">
        <v>0.7</v>
      </c>
      <c r="G156" s="6" t="n">
        <v>0.7</v>
      </c>
      <c r="H156" s="6" t="n">
        <v>0.6</v>
      </c>
      <c r="I156" s="6" t="n">
        <v>0.6</v>
      </c>
      <c r="J156" s="6" t="n">
        <v>0.6</v>
      </c>
      <c r="K156" s="6" t="n">
        <v>0.6</v>
      </c>
    </row>
    <row r="157" s="9" customFormat="true" ht="35.05" hidden="false" customHeight="false" outlineLevel="0" collapsed="false">
      <c r="A157" s="8" t="s">
        <v>175</v>
      </c>
      <c r="B157" s="6" t="s">
        <v>110</v>
      </c>
      <c r="C157" s="6" t="n">
        <v>90</v>
      </c>
      <c r="D157" s="6" t="n">
        <v>81</v>
      </c>
      <c r="E157" s="6" t="n">
        <v>66</v>
      </c>
      <c r="F157" s="6" t="n">
        <v>70</v>
      </c>
      <c r="G157" s="6" t="n">
        <v>70</v>
      </c>
      <c r="H157" s="6" t="n">
        <v>65</v>
      </c>
      <c r="I157" s="6" t="n">
        <v>65</v>
      </c>
      <c r="J157" s="6" t="n">
        <v>65</v>
      </c>
      <c r="K157" s="6" t="n">
        <v>65</v>
      </c>
    </row>
    <row r="158" customFormat="false" ht="12.75" hidden="false" customHeight="true" outlineLevel="0" collapsed="false">
      <c r="A158" s="7" t="s">
        <v>176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="9" customFormat="true" ht="12.8" hidden="false" customHeight="false" outlineLevel="0" collapsed="false">
      <c r="A159" s="8" t="s">
        <v>177</v>
      </c>
      <c r="B159" s="6" t="s">
        <v>178</v>
      </c>
      <c r="C159" s="6" t="n">
        <v>402.9</v>
      </c>
      <c r="D159" s="6" t="n">
        <v>404.8</v>
      </c>
      <c r="E159" s="6" t="n">
        <v>406</v>
      </c>
      <c r="F159" s="6" t="n">
        <v>407.1</v>
      </c>
      <c r="G159" s="6" t="n">
        <v>407.1</v>
      </c>
      <c r="H159" s="6" t="n">
        <v>408.3</v>
      </c>
      <c r="I159" s="6" t="n">
        <v>408.3</v>
      </c>
      <c r="J159" s="6" t="n">
        <f aca="false">I159+1.2</f>
        <v>409.5</v>
      </c>
      <c r="K159" s="6" t="n">
        <v>409.5</v>
      </c>
    </row>
    <row r="160" s="9" customFormat="true" ht="23.85" hidden="false" customHeight="false" outlineLevel="0" collapsed="false">
      <c r="A160" s="8" t="s">
        <v>179</v>
      </c>
      <c r="B160" s="6" t="s">
        <v>100</v>
      </c>
      <c r="C160" s="6" t="n">
        <v>21.7</v>
      </c>
      <c r="D160" s="6" t="n">
        <v>22</v>
      </c>
      <c r="E160" s="6" t="n">
        <v>23.3</v>
      </c>
      <c r="F160" s="6" t="n">
        <v>23.4</v>
      </c>
      <c r="G160" s="6" t="n">
        <v>23.4</v>
      </c>
      <c r="H160" s="6" t="n">
        <v>23.4</v>
      </c>
      <c r="I160" s="6" t="n">
        <v>23.4</v>
      </c>
      <c r="J160" s="6" t="n">
        <v>23.5</v>
      </c>
      <c r="K160" s="6" t="n">
        <v>23.5</v>
      </c>
    </row>
    <row r="161" s="9" customFormat="true" ht="23.85" hidden="false" customHeight="false" outlineLevel="0" collapsed="false">
      <c r="A161" s="8" t="s">
        <v>180</v>
      </c>
      <c r="B161" s="6" t="s">
        <v>181</v>
      </c>
      <c r="C161" s="6" t="n">
        <v>0.964</v>
      </c>
      <c r="D161" s="6" t="n">
        <v>0.851</v>
      </c>
      <c r="E161" s="6" t="n">
        <v>0.859</v>
      </c>
      <c r="F161" s="6" t="n">
        <v>0.8</v>
      </c>
      <c r="G161" s="6" t="n">
        <v>0.8</v>
      </c>
      <c r="H161" s="6" t="n">
        <v>0.8</v>
      </c>
      <c r="I161" s="6" t="n">
        <v>0.8</v>
      </c>
      <c r="J161" s="6" t="n">
        <v>0.8</v>
      </c>
      <c r="K161" s="6" t="n">
        <v>0.8</v>
      </c>
    </row>
    <row r="162" s="9" customFormat="true" ht="39.55" hidden="false" customHeight="true" outlineLevel="0" collapsed="false">
      <c r="A162" s="8" t="s">
        <v>182</v>
      </c>
      <c r="B162" s="6" t="s">
        <v>183</v>
      </c>
      <c r="C162" s="6" t="n">
        <v>1.934</v>
      </c>
      <c r="D162" s="6" t="n">
        <v>1.911</v>
      </c>
      <c r="E162" s="6" t="n">
        <v>1.947</v>
      </c>
      <c r="F162" s="6" t="n">
        <v>1.933</v>
      </c>
      <c r="G162" s="6" t="n">
        <v>1.933</v>
      </c>
      <c r="H162" s="6" t="n">
        <v>1.894</v>
      </c>
      <c r="I162" s="6" t="n">
        <v>1.894</v>
      </c>
      <c r="J162" s="6" t="n">
        <v>1.816</v>
      </c>
      <c r="K162" s="6" t="n">
        <v>1.816</v>
      </c>
    </row>
    <row r="163" s="9" customFormat="true" ht="12.8" hidden="false" customHeight="false" outlineLevel="0" collapsed="false">
      <c r="A163" s="8" t="s">
        <v>184</v>
      </c>
      <c r="B163" s="6" t="s">
        <v>183</v>
      </c>
      <c r="C163" s="6" t="n">
        <v>1.934</v>
      </c>
      <c r="D163" s="6" t="n">
        <v>1.911</v>
      </c>
      <c r="E163" s="6" t="n">
        <v>1.947</v>
      </c>
      <c r="F163" s="6" t="n">
        <v>1.933</v>
      </c>
      <c r="G163" s="6" t="n">
        <v>1.933</v>
      </c>
      <c r="H163" s="6" t="n">
        <v>1.894</v>
      </c>
      <c r="I163" s="6" t="n">
        <v>1.894</v>
      </c>
      <c r="J163" s="6" t="n">
        <v>1.816</v>
      </c>
      <c r="K163" s="6" t="n">
        <v>1.816</v>
      </c>
    </row>
    <row r="164" s="9" customFormat="true" ht="12.75" hidden="false" customHeight="false" outlineLevel="0" collapsed="false">
      <c r="A164" s="8" t="s">
        <v>185</v>
      </c>
      <c r="B164" s="6" t="s">
        <v>183</v>
      </c>
      <c r="C164" s="6"/>
      <c r="D164" s="6"/>
      <c r="E164" s="6"/>
      <c r="F164" s="6"/>
      <c r="G164" s="6"/>
      <c r="H164" s="6"/>
      <c r="I164" s="6"/>
      <c r="J164" s="6"/>
      <c r="K164" s="6"/>
    </row>
    <row r="165" s="9" customFormat="true" ht="12.75" hidden="false" customHeight="false" outlineLevel="0" collapsed="false">
      <c r="A165" s="8" t="s">
        <v>186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 s="9" customFormat="true" ht="25.5" hidden="false" customHeight="false" outlineLevel="0" collapsed="false">
      <c r="A166" s="8" t="s">
        <v>187</v>
      </c>
      <c r="B166" s="6" t="s">
        <v>188</v>
      </c>
      <c r="C166" s="6" t="n">
        <v>0.54</v>
      </c>
      <c r="D166" s="6" t="n">
        <v>0.54</v>
      </c>
      <c r="E166" s="6" t="n">
        <v>0.54</v>
      </c>
      <c r="F166" s="6" t="n">
        <v>0.54</v>
      </c>
      <c r="G166" s="6" t="n">
        <v>0.54</v>
      </c>
      <c r="H166" s="6" t="n">
        <v>0.54</v>
      </c>
      <c r="I166" s="6" t="n">
        <v>0.54</v>
      </c>
      <c r="J166" s="6" t="n">
        <v>0.54</v>
      </c>
      <c r="K166" s="6" t="n">
        <v>0.54</v>
      </c>
    </row>
    <row r="167" s="9" customFormat="true" ht="25.5" hidden="false" customHeight="false" outlineLevel="0" collapsed="false">
      <c r="A167" s="8" t="s">
        <v>189</v>
      </c>
      <c r="B167" s="6" t="s">
        <v>190</v>
      </c>
      <c r="C167" s="6" t="n">
        <v>2.17</v>
      </c>
      <c r="D167" s="6" t="n">
        <v>2.17</v>
      </c>
      <c r="E167" s="6" t="n">
        <v>2.17</v>
      </c>
      <c r="F167" s="6" t="n">
        <v>2.17</v>
      </c>
      <c r="G167" s="6" t="n">
        <v>2.17</v>
      </c>
      <c r="H167" s="6" t="n">
        <v>2.17</v>
      </c>
      <c r="I167" s="6" t="n">
        <v>2.17</v>
      </c>
      <c r="J167" s="6" t="n">
        <v>2.17</v>
      </c>
      <c r="K167" s="6" t="n">
        <v>2.17</v>
      </c>
    </row>
    <row r="168" s="9" customFormat="true" ht="23.6" hidden="false" customHeight="false" outlineLevel="0" collapsed="false">
      <c r="A168" s="18" t="s">
        <v>191</v>
      </c>
      <c r="B168" s="19" t="s">
        <v>192</v>
      </c>
      <c r="C168" s="19" t="n">
        <v>1006</v>
      </c>
      <c r="D168" s="19" t="n">
        <v>1166</v>
      </c>
      <c r="E168" s="19" t="n">
        <v>1001</v>
      </c>
      <c r="F168" s="19" t="n">
        <v>1001</v>
      </c>
      <c r="G168" s="19" t="n">
        <v>1001</v>
      </c>
      <c r="H168" s="19" t="n">
        <v>1000</v>
      </c>
      <c r="I168" s="19" t="n">
        <v>1000</v>
      </c>
      <c r="J168" s="19" t="n">
        <v>1000</v>
      </c>
      <c r="K168" s="19" t="n">
        <v>1000</v>
      </c>
    </row>
    <row r="169" customFormat="false" ht="12.8" hidden="false" customHeight="false" outlineLevel="0" collapsed="false">
      <c r="A169" s="18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customFormat="false" ht="12.75" hidden="false" customHeight="false" outlineLevel="0" collapsed="false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</row>
    <row r="171" s="22" customFormat="true" ht="12.8" hidden="false" customHeight="false" outlineLevel="0" collapsed="false">
      <c r="A171" s="21" t="s">
        <v>193</v>
      </c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customFormat="false" ht="12.75" hidden="false" customHeight="false" outlineLevel="0" collapsed="false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</row>
    <row r="173" customFormat="false" ht="12.8" hidden="false" customHeight="false" outlineLevel="0" collapsed="false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</row>
    <row r="174" customFormat="false" ht="12.8" hidden="false" customHeight="false" outlineLevel="0" collapsed="false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</row>
    <row r="175" customFormat="false" ht="12.8" hidden="false" customHeight="false" outlineLevel="0" collapsed="false"/>
    <row r="176" customFormat="false" ht="12.8" hidden="false" customHeight="false" outlineLevel="0" collapsed="false"/>
    <row r="177" customFormat="false" ht="12.8" hidden="false" customHeight="false" outlineLevel="0" collapsed="false"/>
    <row r="178" customFormat="false" ht="12.8" hidden="false" customHeight="false" outlineLevel="0" collapsed="false"/>
    <row r="179" customFormat="false" ht="12.8" hidden="false" customHeight="false" outlineLevel="0" collapsed="false"/>
    <row r="180" customFormat="false" ht="12.8" hidden="false" customHeight="false" outlineLevel="0" collapsed="false"/>
    <row r="181" customFormat="false" ht="12.8" hidden="false" customHeight="false" outlineLevel="0" collapsed="false"/>
    <row r="182" customFormat="false" ht="12.8" hidden="false" customHeight="false" outlineLevel="0" collapsed="false"/>
    <row r="183" customFormat="false" ht="12.8" hidden="false" customHeight="false" outlineLevel="0" collapsed="false"/>
    <row r="184" customFormat="false" ht="12.8" hidden="false" customHeight="false" outlineLevel="0" collapsed="false"/>
    <row r="185" customFormat="false" ht="12.8" hidden="false" customHeight="false" outlineLevel="0" collapsed="false"/>
    <row r="186" customFormat="false" ht="12.8" hidden="false" customHeight="false" outlineLevel="0" collapsed="false"/>
    <row r="187" customFormat="false" ht="12.8" hidden="false" customHeight="false" outlineLevel="0" collapsed="false"/>
    <row r="188" customFormat="false" ht="12.8" hidden="false" customHeight="false" outlineLevel="0" collapsed="false"/>
    <row r="189" customFormat="false" ht="12.8" hidden="false" customHeight="false" outlineLevel="0" collapsed="false"/>
    <row r="190" customFormat="false" ht="12.8" hidden="false" customHeight="false" outlineLevel="0" collapsed="false"/>
    <row r="191" customFormat="false" ht="12.8" hidden="false" customHeight="false" outlineLevel="0" collapsed="false"/>
    <row r="192" customFormat="false" ht="12.8" hidden="false" customHeight="false" outlineLevel="0" collapsed="false"/>
    <row r="193" customFormat="false" ht="12.8" hidden="false" customHeight="false" outlineLevel="0" collapsed="false"/>
    <row r="194" customFormat="false" ht="12.8" hidden="false" customHeight="false" outlineLevel="0" collapsed="false"/>
    <row r="195" customFormat="false" ht="12.8" hidden="false" customHeight="false" outlineLevel="0" collapsed="false"/>
    <row r="196" customFormat="false" ht="12.8" hidden="false" customHeight="false" outlineLevel="0" collapsed="false"/>
    <row r="197" customFormat="false" ht="12.8" hidden="false" customHeight="false" outlineLevel="0" collapsed="false"/>
    <row r="198" customFormat="false" ht="12.8" hidden="false" customHeight="false" outlineLevel="0" collapsed="false"/>
    <row r="199" customFormat="false" ht="12.8" hidden="false" customHeight="false" outlineLevel="0" collapsed="false"/>
    <row r="200" customFormat="false" ht="12.8" hidden="false" customHeight="false" outlineLevel="0" collapsed="false"/>
    <row r="201" customFormat="false" ht="12.8" hidden="false" customHeight="false" outlineLevel="0" collapsed="false"/>
    <row r="202" customFormat="false" ht="12.8" hidden="false" customHeight="false" outlineLevel="0" collapsed="false"/>
  </sheetData>
  <mergeCells count="26">
    <mergeCell ref="G1:K1"/>
    <mergeCell ref="F2:K2"/>
    <mergeCell ref="F3:K3"/>
    <mergeCell ref="A5:K5"/>
    <mergeCell ref="A6:K6"/>
    <mergeCell ref="A7:A10"/>
    <mergeCell ref="B7:B10"/>
    <mergeCell ref="C7:D7"/>
    <mergeCell ref="F7:K7"/>
    <mergeCell ref="C8:C10"/>
    <mergeCell ref="D8:D10"/>
    <mergeCell ref="E8:E10"/>
    <mergeCell ref="F8:G8"/>
    <mergeCell ref="H8:I8"/>
    <mergeCell ref="J8:K8"/>
    <mergeCell ref="A11:K11"/>
    <mergeCell ref="A73:K73"/>
    <mergeCell ref="A80:K80"/>
    <mergeCell ref="A83:A84"/>
    <mergeCell ref="A87:K87"/>
    <mergeCell ref="A92:K92"/>
    <mergeCell ref="A100:K100"/>
    <mergeCell ref="A117:K117"/>
    <mergeCell ref="A149:K149"/>
    <mergeCell ref="A152:A153"/>
    <mergeCell ref="A158:K158"/>
  </mergeCells>
  <printOptions headings="false" gridLines="false" gridLinesSet="true" horizontalCentered="false" verticalCentered="false"/>
  <pageMargins left="0.39375" right="0.39375" top="1.18125" bottom="0.39375" header="0.511805555555555" footer="0.511805555555555"/>
  <pageSetup paperSize="9" scale="100" firstPageNumber="1" fitToWidth="1" fitToHeight="1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Q18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23" width="42.29"/>
    <col collapsed="false" customWidth="true" hidden="false" outlineLevel="0" max="2" min="2" style="24" width="16.29"/>
    <col collapsed="false" customWidth="true" hidden="true" outlineLevel="0" max="3" min="3" style="25" width="11.57"/>
    <col collapsed="false" customWidth="true" hidden="true" outlineLevel="0" max="4" min="4" style="25" width="1.85"/>
    <col collapsed="false" customWidth="true" hidden="false" outlineLevel="0" max="5" min="5" style="25" width="10.85"/>
    <col collapsed="false" customWidth="true" hidden="false" outlineLevel="0" max="6" min="6" style="25" width="10.29"/>
    <col collapsed="false" customWidth="true" hidden="false" outlineLevel="0" max="7" min="7" style="25" width="10"/>
    <col collapsed="false" customWidth="true" hidden="false" outlineLevel="0" max="8" min="8" style="25" width="11.57"/>
    <col collapsed="false" customWidth="true" hidden="false" outlineLevel="0" max="10" min="9" style="25" width="11.3"/>
    <col collapsed="false" customWidth="true" hidden="false" outlineLevel="0" max="11" min="11" style="25" width="11.57"/>
    <col collapsed="false" customWidth="true" hidden="false" outlineLevel="0" max="13" min="12" style="25" width="11.3"/>
    <col collapsed="false" customWidth="false" hidden="false" outlineLevel="0" max="1024" min="14" style="25" width="9.13"/>
  </cols>
  <sheetData>
    <row r="1" customFormat="false" ht="16.5" hidden="false" customHeight="true" outlineLevel="0" collapsed="false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customFormat="false" ht="13.15" hidden="false" customHeight="true" outlineLevel="0" collapsed="false">
      <c r="A2" s="27" t="s">
        <v>194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customFormat="false" ht="13.15" hidden="false" customHeight="true" outlineLevel="0" collapsed="false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="30" customFormat="true" ht="21" hidden="false" customHeight="true" outlineLevel="0" collapsed="false">
      <c r="A4" s="29" t="s">
        <v>195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customFormat="false" ht="16.5" hidden="false" customHeight="true" outlineLevel="0" collapsed="false">
      <c r="A5" s="31" t="s">
        <v>196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customFormat="false" ht="19.15" hidden="false" customHeight="true" outlineLevel="0" collapsed="false">
      <c r="A6" s="32" t="s">
        <v>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customFormat="false" ht="15" hidden="false" customHeight="true" outlineLevel="0" collapsed="false">
      <c r="A7" s="33" t="s">
        <v>5</v>
      </c>
      <c r="B7" s="34" t="s">
        <v>6</v>
      </c>
      <c r="C7" s="35"/>
      <c r="D7" s="35"/>
      <c r="E7" s="36" t="s">
        <v>7</v>
      </c>
      <c r="F7" s="36"/>
      <c r="G7" s="36" t="s">
        <v>8</v>
      </c>
      <c r="H7" s="36" t="s">
        <v>9</v>
      </c>
      <c r="I7" s="36"/>
      <c r="J7" s="36"/>
      <c r="K7" s="36"/>
      <c r="L7" s="36"/>
      <c r="M7" s="36"/>
    </row>
    <row r="8" customFormat="false" ht="12.75" hidden="false" customHeight="false" outlineLevel="0" collapsed="false">
      <c r="A8" s="33"/>
      <c r="B8" s="34"/>
      <c r="C8" s="37"/>
      <c r="D8" s="37"/>
      <c r="E8" s="38" t="n">
        <v>2020</v>
      </c>
      <c r="F8" s="38" t="n">
        <v>2021</v>
      </c>
      <c r="G8" s="38" t="n">
        <v>2022</v>
      </c>
      <c r="H8" s="39" t="n">
        <v>2023</v>
      </c>
      <c r="I8" s="39"/>
      <c r="J8" s="39" t="n">
        <v>2024</v>
      </c>
      <c r="K8" s="39"/>
      <c r="L8" s="39" t="n">
        <v>2025</v>
      </c>
      <c r="M8" s="39"/>
    </row>
    <row r="9" customFormat="false" ht="25.5" hidden="false" customHeight="false" outlineLevel="0" collapsed="false">
      <c r="A9" s="33"/>
      <c r="B9" s="34"/>
      <c r="C9" s="37"/>
      <c r="D9" s="37"/>
      <c r="E9" s="38"/>
      <c r="F9" s="38"/>
      <c r="G9" s="38"/>
      <c r="H9" s="40" t="s">
        <v>10</v>
      </c>
      <c r="I9" s="40" t="s">
        <v>11</v>
      </c>
      <c r="J9" s="40" t="s">
        <v>10</v>
      </c>
      <c r="K9" s="40" t="s">
        <v>11</v>
      </c>
      <c r="L9" s="40" t="s">
        <v>10</v>
      </c>
      <c r="M9" s="40" t="s">
        <v>11</v>
      </c>
    </row>
    <row r="10" customFormat="false" ht="12.75" hidden="false" customHeight="false" outlineLevel="0" collapsed="false">
      <c r="A10" s="33"/>
      <c r="B10" s="34"/>
      <c r="C10" s="41"/>
      <c r="D10" s="41"/>
      <c r="E10" s="38"/>
      <c r="F10" s="38"/>
      <c r="G10" s="38"/>
      <c r="H10" s="42" t="s">
        <v>12</v>
      </c>
      <c r="I10" s="42" t="s">
        <v>13</v>
      </c>
      <c r="J10" s="42" t="s">
        <v>12</v>
      </c>
      <c r="K10" s="42" t="s">
        <v>13</v>
      </c>
      <c r="L10" s="42" t="s">
        <v>12</v>
      </c>
      <c r="M10" s="42" t="s">
        <v>13</v>
      </c>
    </row>
    <row r="11" customFormat="false" ht="13.15" hidden="false" customHeight="true" outlineLevel="0" collapsed="false">
      <c r="A11" s="43" t="s">
        <v>14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customFormat="false" ht="27.75" hidden="false" customHeight="true" outlineLevel="0" collapsed="false">
      <c r="A12" s="44" t="s">
        <v>15</v>
      </c>
      <c r="B12" s="45" t="s">
        <v>16</v>
      </c>
      <c r="C12" s="46"/>
      <c r="D12" s="46"/>
      <c r="E12" s="47" t="n">
        <v>18.5</v>
      </c>
      <c r="F12" s="47" t="n">
        <v>18.4</v>
      </c>
      <c r="G12" s="47" t="n">
        <v>18.3</v>
      </c>
      <c r="H12" s="47" t="n">
        <v>18.4</v>
      </c>
      <c r="I12" s="47" t="n">
        <v>18.3</v>
      </c>
      <c r="J12" s="46" t="n">
        <v>18.4</v>
      </c>
      <c r="K12" s="46" t="n">
        <v>18.3</v>
      </c>
      <c r="L12" s="46" t="n">
        <v>18.3</v>
      </c>
      <c r="M12" s="46" t="n">
        <v>18.3</v>
      </c>
    </row>
    <row r="13" customFormat="false" ht="15.75" hidden="false" customHeight="true" outlineLevel="0" collapsed="false">
      <c r="A13" s="48" t="s">
        <v>17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customFormat="false" ht="15" hidden="false" customHeight="true" outlineLevel="0" collapsed="false">
      <c r="A14" s="48" t="s">
        <v>18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customFormat="false" ht="12.75" hidden="false" customHeight="false" outlineLevel="0" collapsed="false">
      <c r="A15" s="50" t="s">
        <v>19</v>
      </c>
      <c r="B15" s="45"/>
      <c r="C15" s="46"/>
      <c r="D15" s="46"/>
      <c r="E15" s="47"/>
      <c r="F15" s="47"/>
      <c r="G15" s="47"/>
      <c r="H15" s="47"/>
      <c r="I15" s="47"/>
      <c r="J15" s="46"/>
      <c r="K15" s="46"/>
      <c r="L15" s="46"/>
      <c r="M15" s="46"/>
    </row>
    <row r="16" customFormat="false" ht="51" hidden="false" customHeight="false" outlineLevel="0" collapsed="false">
      <c r="A16" s="44" t="s">
        <v>20</v>
      </c>
      <c r="B16" s="45" t="s">
        <v>21</v>
      </c>
      <c r="C16" s="46"/>
      <c r="D16" s="46"/>
      <c r="E16" s="47"/>
      <c r="F16" s="47"/>
      <c r="G16" s="47"/>
      <c r="H16" s="47"/>
      <c r="I16" s="47"/>
      <c r="J16" s="46"/>
      <c r="K16" s="46"/>
      <c r="L16" s="46"/>
      <c r="M16" s="46"/>
    </row>
    <row r="17" customFormat="false" ht="51" hidden="false" customHeight="false" outlineLevel="0" collapsed="false">
      <c r="A17" s="51" t="s">
        <v>22</v>
      </c>
      <c r="B17" s="45" t="s">
        <v>23</v>
      </c>
      <c r="C17" s="46"/>
      <c r="D17" s="46"/>
      <c r="E17" s="47"/>
      <c r="F17" s="47"/>
      <c r="G17" s="47"/>
      <c r="H17" s="47"/>
      <c r="I17" s="47"/>
      <c r="J17" s="46"/>
      <c r="K17" s="46"/>
      <c r="L17" s="46"/>
      <c r="M17" s="46"/>
    </row>
    <row r="18" s="52" customFormat="true" ht="16.5" hidden="false" customHeight="true" outlineLevel="0" collapsed="false">
      <c r="A18" s="50" t="s">
        <v>24</v>
      </c>
      <c r="B18" s="45"/>
      <c r="C18" s="46"/>
      <c r="D18" s="46"/>
      <c r="E18" s="47"/>
      <c r="F18" s="47"/>
      <c r="G18" s="47"/>
      <c r="H18" s="47"/>
      <c r="I18" s="47"/>
      <c r="J18" s="46"/>
      <c r="K18" s="46"/>
      <c r="L18" s="46"/>
      <c r="M18" s="46"/>
    </row>
    <row r="19" s="52" customFormat="true" ht="51" hidden="false" customHeight="false" outlineLevel="0" collapsed="false">
      <c r="A19" s="44" t="s">
        <v>25</v>
      </c>
      <c r="B19" s="45" t="s">
        <v>21</v>
      </c>
      <c r="C19" s="46"/>
      <c r="D19" s="46"/>
      <c r="E19" s="53" t="n">
        <v>15703.5</v>
      </c>
      <c r="F19" s="53" t="n">
        <v>17882.6</v>
      </c>
      <c r="G19" s="53" t="n">
        <v>20225.2</v>
      </c>
      <c r="H19" s="53" t="n">
        <v>21074.7</v>
      </c>
      <c r="I19" s="53" t="n">
        <v>21074.7</v>
      </c>
      <c r="J19" s="54" t="n">
        <v>21959.8</v>
      </c>
      <c r="K19" s="54" t="n">
        <v>21959.8</v>
      </c>
      <c r="L19" s="54" t="n">
        <v>23255.4</v>
      </c>
      <c r="M19" s="54" t="n">
        <v>23255.4</v>
      </c>
    </row>
    <row r="20" s="52" customFormat="true" ht="45" hidden="false" customHeight="true" outlineLevel="0" collapsed="false">
      <c r="A20" s="51" t="s">
        <v>26</v>
      </c>
      <c r="B20" s="45" t="s">
        <v>23</v>
      </c>
      <c r="C20" s="46"/>
      <c r="D20" s="46"/>
      <c r="E20" s="53" t="n">
        <v>130.3</v>
      </c>
      <c r="F20" s="53" t="n">
        <v>113.9</v>
      </c>
      <c r="G20" s="53" t="n">
        <v>113.1</v>
      </c>
      <c r="H20" s="53" t="n">
        <v>104.2</v>
      </c>
      <c r="I20" s="53" t="n">
        <v>104.2</v>
      </c>
      <c r="J20" s="54" t="n">
        <v>104.2</v>
      </c>
      <c r="K20" s="54" t="n">
        <v>104.2</v>
      </c>
      <c r="L20" s="54" t="n">
        <v>105.9</v>
      </c>
      <c r="M20" s="54" t="n">
        <v>105.9</v>
      </c>
    </row>
    <row r="21" s="52" customFormat="true" ht="48.75" hidden="false" customHeight="true" outlineLevel="0" collapsed="false">
      <c r="A21" s="44" t="s">
        <v>27</v>
      </c>
      <c r="B21" s="45" t="s">
        <v>21</v>
      </c>
      <c r="C21" s="46"/>
      <c r="D21" s="46"/>
      <c r="E21" s="53" t="n">
        <v>13086.6</v>
      </c>
      <c r="F21" s="53" t="n">
        <v>14143.1</v>
      </c>
      <c r="G21" s="53" t="n">
        <v>16561.6</v>
      </c>
      <c r="H21" s="53" t="n">
        <v>17257.1</v>
      </c>
      <c r="I21" s="53" t="n">
        <v>17257.2</v>
      </c>
      <c r="J21" s="54" t="n">
        <v>17981.9</v>
      </c>
      <c r="K21" s="54" t="n">
        <v>17982</v>
      </c>
      <c r="L21" s="54" t="n">
        <v>19042.9</v>
      </c>
      <c r="M21" s="54" t="n">
        <v>19042.9</v>
      </c>
    </row>
    <row r="22" s="52" customFormat="true" ht="45" hidden="false" customHeight="true" outlineLevel="0" collapsed="false">
      <c r="A22" s="51" t="s">
        <v>28</v>
      </c>
      <c r="B22" s="45" t="s">
        <v>23</v>
      </c>
      <c r="C22" s="46"/>
      <c r="D22" s="46"/>
      <c r="E22" s="53" t="n">
        <v>115.6</v>
      </c>
      <c r="F22" s="53" t="n">
        <v>108.1</v>
      </c>
      <c r="G22" s="53" t="n">
        <v>117.1</v>
      </c>
      <c r="H22" s="53" t="n">
        <v>104.2</v>
      </c>
      <c r="I22" s="53" t="n">
        <v>104.2</v>
      </c>
      <c r="J22" s="54" t="n">
        <v>104.2</v>
      </c>
      <c r="K22" s="54" t="n">
        <v>104.2</v>
      </c>
      <c r="L22" s="54" t="n">
        <v>105.9</v>
      </c>
      <c r="M22" s="54" t="n">
        <v>105.9</v>
      </c>
    </row>
    <row r="23" s="52" customFormat="true" ht="51" hidden="false" customHeight="false" outlineLevel="0" collapsed="false">
      <c r="A23" s="44" t="s">
        <v>29</v>
      </c>
      <c r="B23" s="45" t="s">
        <v>21</v>
      </c>
      <c r="C23" s="46"/>
      <c r="D23" s="46"/>
      <c r="E23" s="47"/>
      <c r="F23" s="47"/>
      <c r="G23" s="47"/>
      <c r="H23" s="47"/>
      <c r="I23" s="47"/>
      <c r="J23" s="46"/>
      <c r="K23" s="46"/>
      <c r="L23" s="46"/>
      <c r="M23" s="46"/>
    </row>
    <row r="24" s="52" customFormat="true" ht="45" hidden="false" customHeight="true" outlineLevel="0" collapsed="false">
      <c r="A24" s="51" t="s">
        <v>30</v>
      </c>
      <c r="B24" s="45" t="s">
        <v>23</v>
      </c>
      <c r="C24" s="46"/>
      <c r="D24" s="46"/>
      <c r="E24" s="47"/>
      <c r="F24" s="47"/>
      <c r="G24" s="47"/>
      <c r="H24" s="47"/>
      <c r="I24" s="47"/>
      <c r="J24" s="46"/>
      <c r="K24" s="46"/>
      <c r="L24" s="46"/>
      <c r="M24" s="46"/>
    </row>
    <row r="25" s="52" customFormat="true" ht="51" hidden="false" customHeight="false" outlineLevel="0" collapsed="false">
      <c r="A25" s="44" t="s">
        <v>31</v>
      </c>
      <c r="B25" s="45" t="s">
        <v>21</v>
      </c>
      <c r="C25" s="46"/>
      <c r="D25" s="46"/>
      <c r="E25" s="47"/>
      <c r="F25" s="47"/>
      <c r="G25" s="47"/>
      <c r="H25" s="47"/>
      <c r="I25" s="47"/>
      <c r="J25" s="46"/>
      <c r="K25" s="46"/>
      <c r="L25" s="46"/>
      <c r="M25" s="46"/>
    </row>
    <row r="26" s="52" customFormat="true" ht="51" hidden="false" customHeight="false" outlineLevel="0" collapsed="false">
      <c r="A26" s="51" t="s">
        <v>32</v>
      </c>
      <c r="B26" s="45" t="s">
        <v>23</v>
      </c>
      <c r="C26" s="46"/>
      <c r="D26" s="46"/>
      <c r="E26" s="55"/>
      <c r="F26" s="55"/>
      <c r="G26" s="55"/>
      <c r="H26" s="55"/>
      <c r="I26" s="55"/>
      <c r="J26" s="46"/>
      <c r="K26" s="46"/>
      <c r="L26" s="46"/>
      <c r="M26" s="46"/>
    </row>
    <row r="27" s="52" customFormat="true" ht="38.25" hidden="false" customHeight="false" outlineLevel="0" collapsed="false">
      <c r="A27" s="44" t="s">
        <v>33</v>
      </c>
      <c r="B27" s="45" t="s">
        <v>21</v>
      </c>
      <c r="C27" s="46"/>
      <c r="D27" s="46"/>
      <c r="E27" s="53" t="n">
        <v>36.9</v>
      </c>
      <c r="F27" s="53" t="n">
        <v>36.5</v>
      </c>
      <c r="G27" s="53" t="n">
        <v>38.3</v>
      </c>
      <c r="H27" s="53" t="n">
        <v>40.1</v>
      </c>
      <c r="I27" s="53" t="n">
        <v>40.2</v>
      </c>
      <c r="J27" s="54" t="n">
        <v>42</v>
      </c>
      <c r="K27" s="54" t="n">
        <v>42.2</v>
      </c>
      <c r="L27" s="54" t="n">
        <v>44.2</v>
      </c>
      <c r="M27" s="54" t="n">
        <v>44.3</v>
      </c>
    </row>
    <row r="28" s="52" customFormat="true" ht="51" hidden="false" customHeight="false" outlineLevel="0" collapsed="false">
      <c r="A28" s="51" t="s">
        <v>34</v>
      </c>
      <c r="B28" s="45" t="s">
        <v>23</v>
      </c>
      <c r="C28" s="46"/>
      <c r="D28" s="46"/>
      <c r="E28" s="56" t="n">
        <v>100</v>
      </c>
      <c r="F28" s="56" t="n">
        <v>99.9</v>
      </c>
      <c r="G28" s="56" t="n">
        <v>105</v>
      </c>
      <c r="H28" s="56" t="n">
        <v>104.7</v>
      </c>
      <c r="I28" s="56" t="n">
        <v>105</v>
      </c>
      <c r="J28" s="54" t="n">
        <v>104.7</v>
      </c>
      <c r="K28" s="54" t="n">
        <v>105</v>
      </c>
      <c r="L28" s="54" t="n">
        <v>105.2</v>
      </c>
      <c r="M28" s="54" t="n">
        <v>105</v>
      </c>
    </row>
    <row r="29" s="52" customFormat="true" ht="51" hidden="false" customHeight="false" outlineLevel="0" collapsed="false">
      <c r="A29" s="44" t="s">
        <v>35</v>
      </c>
      <c r="B29" s="45" t="s">
        <v>21</v>
      </c>
      <c r="C29" s="46"/>
      <c r="D29" s="46"/>
      <c r="E29" s="47"/>
      <c r="F29" s="47"/>
      <c r="G29" s="47"/>
      <c r="H29" s="47"/>
      <c r="I29" s="46"/>
      <c r="J29" s="46"/>
      <c r="K29" s="46"/>
      <c r="L29" s="46"/>
      <c r="M29" s="46"/>
    </row>
    <row r="30" s="52" customFormat="true" ht="51" hidden="false" customHeight="false" outlineLevel="0" collapsed="false">
      <c r="A30" s="51" t="s">
        <v>36</v>
      </c>
      <c r="B30" s="45" t="s">
        <v>23</v>
      </c>
      <c r="C30" s="46"/>
      <c r="D30" s="46"/>
      <c r="E30" s="55"/>
      <c r="F30" s="55"/>
      <c r="G30" s="55"/>
      <c r="H30" s="55"/>
      <c r="I30" s="55"/>
      <c r="J30" s="46"/>
      <c r="K30" s="46"/>
      <c r="L30" s="46"/>
      <c r="M30" s="46"/>
    </row>
    <row r="31" s="52" customFormat="true" ht="76.5" hidden="false" customHeight="false" outlineLevel="0" collapsed="false">
      <c r="A31" s="44" t="s">
        <v>37</v>
      </c>
      <c r="B31" s="45" t="s">
        <v>21</v>
      </c>
      <c r="C31" s="46"/>
      <c r="D31" s="46"/>
      <c r="E31" s="47"/>
      <c r="F31" s="47"/>
      <c r="G31" s="47"/>
      <c r="H31" s="47"/>
      <c r="I31" s="46"/>
      <c r="J31" s="46"/>
      <c r="K31" s="46"/>
      <c r="L31" s="46"/>
      <c r="M31" s="46"/>
    </row>
    <row r="32" s="52" customFormat="true" ht="52.5" hidden="false" customHeight="true" outlineLevel="0" collapsed="false">
      <c r="A32" s="51" t="s">
        <v>38</v>
      </c>
      <c r="B32" s="45" t="s">
        <v>23</v>
      </c>
      <c r="C32" s="46"/>
      <c r="D32" s="46"/>
      <c r="E32" s="55"/>
      <c r="F32" s="55"/>
      <c r="G32" s="55"/>
      <c r="H32" s="55"/>
      <c r="I32" s="55"/>
      <c r="J32" s="46"/>
      <c r="K32" s="46"/>
      <c r="L32" s="46"/>
      <c r="M32" s="46"/>
    </row>
    <row r="33" s="52" customFormat="true" ht="47.25" hidden="false" customHeight="true" outlineLevel="0" collapsed="false">
      <c r="A33" s="44" t="s">
        <v>39</v>
      </c>
      <c r="B33" s="45" t="s">
        <v>21</v>
      </c>
      <c r="C33" s="46"/>
      <c r="D33" s="46"/>
      <c r="E33" s="55"/>
      <c r="F33" s="55"/>
      <c r="G33" s="55"/>
      <c r="H33" s="55"/>
      <c r="I33" s="55"/>
      <c r="J33" s="55"/>
      <c r="K33" s="46"/>
      <c r="L33" s="46"/>
      <c r="M33" s="46"/>
    </row>
    <row r="34" s="52" customFormat="true" ht="51" hidden="false" customHeight="false" outlineLevel="0" collapsed="false">
      <c r="A34" s="51" t="s">
        <v>40</v>
      </c>
      <c r="B34" s="45" t="s">
        <v>23</v>
      </c>
      <c r="C34" s="46"/>
      <c r="D34" s="46"/>
      <c r="E34" s="55"/>
      <c r="F34" s="55"/>
      <c r="G34" s="55"/>
      <c r="H34" s="55"/>
      <c r="I34" s="55"/>
      <c r="J34" s="55"/>
      <c r="K34" s="46"/>
      <c r="L34" s="46"/>
      <c r="M34" s="46"/>
    </row>
    <row r="35" customFormat="false" ht="53.25" hidden="false" customHeight="true" outlineLevel="0" collapsed="false">
      <c r="A35" s="44" t="s">
        <v>41</v>
      </c>
      <c r="B35" s="45" t="s">
        <v>21</v>
      </c>
      <c r="C35" s="46"/>
      <c r="D35" s="46"/>
      <c r="E35" s="55"/>
      <c r="F35" s="55"/>
      <c r="G35" s="55"/>
      <c r="H35" s="55"/>
      <c r="I35" s="55"/>
      <c r="J35" s="55"/>
      <c r="K35" s="46"/>
      <c r="L35" s="46"/>
      <c r="M35" s="46"/>
    </row>
    <row r="36" customFormat="false" ht="51" hidden="false" customHeight="false" outlineLevel="0" collapsed="false">
      <c r="A36" s="51" t="s">
        <v>42</v>
      </c>
      <c r="B36" s="45" t="s">
        <v>23</v>
      </c>
      <c r="C36" s="46"/>
      <c r="D36" s="46"/>
      <c r="E36" s="55"/>
      <c r="F36" s="55"/>
      <c r="G36" s="55"/>
      <c r="H36" s="55"/>
      <c r="I36" s="55"/>
      <c r="J36" s="55"/>
      <c r="K36" s="46"/>
      <c r="L36" s="46"/>
      <c r="M36" s="46"/>
    </row>
    <row r="37" s="52" customFormat="true" ht="51" hidden="false" customHeight="false" outlineLevel="0" collapsed="false">
      <c r="A37" s="44" t="s">
        <v>43</v>
      </c>
      <c r="B37" s="45" t="s">
        <v>21</v>
      </c>
      <c r="C37" s="46"/>
      <c r="D37" s="46"/>
      <c r="E37" s="53" t="n">
        <v>36.7</v>
      </c>
      <c r="F37" s="53" t="n">
        <v>44</v>
      </c>
      <c r="G37" s="53" t="n">
        <v>44.4</v>
      </c>
      <c r="H37" s="53" t="n">
        <v>46.3</v>
      </c>
      <c r="I37" s="54" t="n">
        <v>46.3</v>
      </c>
      <c r="J37" s="54" t="n">
        <v>48.2</v>
      </c>
      <c r="K37" s="54" t="n">
        <v>48.2</v>
      </c>
      <c r="L37" s="54" t="n">
        <v>51.1</v>
      </c>
      <c r="M37" s="54" t="n">
        <v>51.1</v>
      </c>
    </row>
    <row r="38" s="52" customFormat="true" ht="43.5" hidden="false" customHeight="true" outlineLevel="0" collapsed="false">
      <c r="A38" s="51" t="s">
        <v>44</v>
      </c>
      <c r="B38" s="45" t="s">
        <v>23</v>
      </c>
      <c r="C38" s="46"/>
      <c r="D38" s="46"/>
      <c r="E38" s="56" t="n">
        <v>150.8</v>
      </c>
      <c r="F38" s="56" t="n">
        <v>119.9</v>
      </c>
      <c r="G38" s="56" t="n">
        <v>101</v>
      </c>
      <c r="H38" s="53" t="n">
        <v>104.2</v>
      </c>
      <c r="I38" s="53" t="n">
        <v>104.2</v>
      </c>
      <c r="J38" s="54" t="n">
        <v>104.2</v>
      </c>
      <c r="K38" s="54" t="n">
        <v>104.2</v>
      </c>
      <c r="L38" s="54" t="n">
        <v>105.9</v>
      </c>
      <c r="M38" s="54" t="n">
        <v>105.9</v>
      </c>
    </row>
    <row r="39" s="52" customFormat="true" ht="63.75" hidden="false" customHeight="false" outlineLevel="0" collapsed="false">
      <c r="A39" s="44" t="s">
        <v>45</v>
      </c>
      <c r="B39" s="45" t="s">
        <v>21</v>
      </c>
      <c r="C39" s="46"/>
      <c r="D39" s="46"/>
      <c r="E39" s="53" t="n">
        <v>109.7</v>
      </c>
      <c r="F39" s="53" t="n">
        <v>105.8</v>
      </c>
      <c r="G39" s="53" t="n">
        <v>105.8</v>
      </c>
      <c r="H39" s="53" t="n">
        <v>110.2</v>
      </c>
      <c r="I39" s="54" t="n">
        <v>110.2</v>
      </c>
      <c r="J39" s="54" t="n">
        <v>114.9</v>
      </c>
      <c r="K39" s="54" t="n">
        <v>114.9</v>
      </c>
      <c r="L39" s="54" t="n">
        <v>121.6</v>
      </c>
      <c r="M39" s="54" t="n">
        <v>121.6</v>
      </c>
    </row>
    <row r="40" s="52" customFormat="true" ht="51" hidden="false" customHeight="false" outlineLevel="0" collapsed="false">
      <c r="A40" s="51" t="s">
        <v>46</v>
      </c>
      <c r="B40" s="45" t="s">
        <v>23</v>
      </c>
      <c r="C40" s="46"/>
      <c r="D40" s="46"/>
      <c r="E40" s="56" t="n">
        <v>96.1</v>
      </c>
      <c r="F40" s="56" t="n">
        <v>96.4</v>
      </c>
      <c r="G40" s="56" t="n">
        <v>100</v>
      </c>
      <c r="H40" s="53" t="n">
        <v>104.2</v>
      </c>
      <c r="I40" s="53" t="n">
        <v>104.2</v>
      </c>
      <c r="J40" s="54" t="n">
        <v>104.2</v>
      </c>
      <c r="K40" s="54" t="n">
        <v>104.2</v>
      </c>
      <c r="L40" s="54" t="n">
        <v>105.9</v>
      </c>
      <c r="M40" s="54" t="n">
        <v>105.9</v>
      </c>
    </row>
    <row r="41" s="52" customFormat="true" ht="51" hidden="false" customHeight="false" outlineLevel="0" collapsed="false">
      <c r="A41" s="44" t="s">
        <v>47</v>
      </c>
      <c r="B41" s="45" t="s">
        <v>21</v>
      </c>
      <c r="C41" s="46"/>
      <c r="D41" s="46"/>
      <c r="E41" s="47"/>
      <c r="F41" s="47"/>
      <c r="G41" s="47"/>
      <c r="H41" s="47"/>
      <c r="I41" s="46"/>
      <c r="J41" s="46"/>
      <c r="K41" s="46"/>
      <c r="L41" s="46"/>
      <c r="M41" s="46"/>
    </row>
    <row r="42" s="52" customFormat="true" ht="51" hidden="false" customHeight="false" outlineLevel="0" collapsed="false">
      <c r="A42" s="51" t="s">
        <v>48</v>
      </c>
      <c r="B42" s="45" t="s">
        <v>23</v>
      </c>
      <c r="C42" s="46"/>
      <c r="D42" s="46"/>
      <c r="E42" s="47"/>
      <c r="F42" s="47"/>
      <c r="G42" s="47"/>
      <c r="H42" s="47"/>
      <c r="I42" s="46"/>
      <c r="J42" s="46"/>
      <c r="K42" s="46"/>
      <c r="L42" s="46"/>
      <c r="M42" s="46"/>
    </row>
    <row r="43" s="52" customFormat="true" ht="52.5" hidden="false" customHeight="true" outlineLevel="0" collapsed="false">
      <c r="A43" s="44" t="s">
        <v>49</v>
      </c>
      <c r="B43" s="45" t="s">
        <v>21</v>
      </c>
      <c r="C43" s="46"/>
      <c r="D43" s="46"/>
      <c r="E43" s="47"/>
      <c r="F43" s="47"/>
      <c r="G43" s="47"/>
      <c r="H43" s="47"/>
      <c r="I43" s="46"/>
      <c r="J43" s="46"/>
      <c r="K43" s="46"/>
      <c r="L43" s="46"/>
      <c r="M43" s="46"/>
    </row>
    <row r="44" s="52" customFormat="true" ht="54" hidden="false" customHeight="true" outlineLevel="0" collapsed="false">
      <c r="A44" s="51" t="s">
        <v>50</v>
      </c>
      <c r="B44" s="45" t="s">
        <v>23</v>
      </c>
      <c r="C44" s="46"/>
      <c r="D44" s="46"/>
      <c r="E44" s="47"/>
      <c r="F44" s="47"/>
      <c r="G44" s="47"/>
      <c r="H44" s="47"/>
      <c r="I44" s="46"/>
      <c r="J44" s="46"/>
      <c r="K44" s="46"/>
      <c r="L44" s="46"/>
      <c r="M44" s="46"/>
    </row>
    <row r="45" s="52" customFormat="true" ht="51" hidden="false" customHeight="false" outlineLevel="0" collapsed="false">
      <c r="A45" s="44" t="s">
        <v>51</v>
      </c>
      <c r="B45" s="45" t="s">
        <v>21</v>
      </c>
      <c r="C45" s="46"/>
      <c r="D45" s="46"/>
      <c r="E45" s="47"/>
      <c r="F45" s="47"/>
      <c r="G45" s="47"/>
      <c r="H45" s="47"/>
      <c r="I45" s="46"/>
      <c r="J45" s="46"/>
      <c r="K45" s="46"/>
      <c r="L45" s="46"/>
      <c r="M45" s="46"/>
    </row>
    <row r="46" s="52" customFormat="true" ht="51" hidden="false" customHeight="false" outlineLevel="0" collapsed="false">
      <c r="A46" s="51" t="s">
        <v>52</v>
      </c>
      <c r="B46" s="45" t="s">
        <v>23</v>
      </c>
      <c r="C46" s="46"/>
      <c r="D46" s="46"/>
      <c r="E46" s="47"/>
      <c r="F46" s="47"/>
      <c r="G46" s="47"/>
      <c r="H46" s="47"/>
      <c r="I46" s="46"/>
      <c r="J46" s="46"/>
      <c r="K46" s="46"/>
      <c r="L46" s="46"/>
      <c r="M46" s="46"/>
    </row>
    <row r="47" s="52" customFormat="true" ht="63.75" hidden="false" customHeight="false" outlineLevel="0" collapsed="false">
      <c r="A47" s="44" t="s">
        <v>53</v>
      </c>
      <c r="B47" s="45" t="s">
        <v>21</v>
      </c>
      <c r="C47" s="46"/>
      <c r="D47" s="46"/>
      <c r="E47" s="53" t="n">
        <v>30.9</v>
      </c>
      <c r="F47" s="53" t="n">
        <f aca="false">6.4+6</f>
        <v>12.4</v>
      </c>
      <c r="G47" s="53" t="n">
        <v>12.6</v>
      </c>
      <c r="H47" s="53" t="n">
        <v>13.1</v>
      </c>
      <c r="I47" s="53" t="n">
        <v>13.1</v>
      </c>
      <c r="J47" s="54" t="n">
        <v>13.7</v>
      </c>
      <c r="K47" s="54" t="n">
        <v>13.7</v>
      </c>
      <c r="L47" s="54" t="n">
        <v>14.5</v>
      </c>
      <c r="M47" s="54" t="n">
        <v>14.5</v>
      </c>
    </row>
    <row r="48" s="52" customFormat="true" ht="51" hidden="false" customHeight="false" outlineLevel="0" collapsed="false">
      <c r="A48" s="51" t="s">
        <v>54</v>
      </c>
      <c r="B48" s="45" t="s">
        <v>23</v>
      </c>
      <c r="C48" s="46"/>
      <c r="D48" s="46"/>
      <c r="E48" s="53" t="n">
        <v>98.5</v>
      </c>
      <c r="F48" s="53" t="n">
        <v>87.3</v>
      </c>
      <c r="G48" s="53" t="n">
        <v>101.6</v>
      </c>
      <c r="H48" s="53" t="n">
        <v>104.2</v>
      </c>
      <c r="I48" s="53" t="n">
        <v>104.2</v>
      </c>
      <c r="J48" s="54" t="n">
        <v>104.2</v>
      </c>
      <c r="K48" s="54" t="n">
        <v>104.2</v>
      </c>
      <c r="L48" s="54" t="n">
        <v>105.9</v>
      </c>
      <c r="M48" s="54" t="n">
        <v>105.9</v>
      </c>
    </row>
    <row r="49" s="52" customFormat="true" ht="57" hidden="false" customHeight="true" outlineLevel="0" collapsed="false">
      <c r="A49" s="44" t="s">
        <v>55</v>
      </c>
      <c r="B49" s="45" t="s">
        <v>21</v>
      </c>
      <c r="C49" s="46"/>
      <c r="D49" s="46"/>
      <c r="E49" s="47"/>
      <c r="F49" s="47"/>
      <c r="G49" s="47"/>
      <c r="H49" s="47"/>
      <c r="I49" s="46"/>
      <c r="J49" s="46"/>
      <c r="K49" s="46"/>
      <c r="L49" s="46"/>
      <c r="M49" s="46"/>
    </row>
    <row r="50" s="52" customFormat="true" ht="51" hidden="false" customHeight="false" outlineLevel="0" collapsed="false">
      <c r="A50" s="51" t="s">
        <v>56</v>
      </c>
      <c r="B50" s="45" t="s">
        <v>23</v>
      </c>
      <c r="C50" s="46"/>
      <c r="D50" s="46"/>
      <c r="E50" s="47"/>
      <c r="F50" s="47"/>
      <c r="G50" s="47"/>
      <c r="H50" s="47"/>
      <c r="I50" s="46"/>
      <c r="J50" s="46"/>
      <c r="K50" s="46"/>
      <c r="L50" s="46"/>
      <c r="M50" s="46"/>
    </row>
    <row r="51" s="52" customFormat="true" ht="49.35" hidden="false" customHeight="true" outlineLevel="0" collapsed="false">
      <c r="A51" s="44" t="s">
        <v>57</v>
      </c>
      <c r="B51" s="45" t="s">
        <v>21</v>
      </c>
      <c r="C51" s="46"/>
      <c r="D51" s="46"/>
      <c r="E51" s="53" t="n">
        <v>456.5</v>
      </c>
      <c r="F51" s="53" t="n">
        <v>405</v>
      </c>
      <c r="G51" s="53" t="n">
        <v>722.7</v>
      </c>
      <c r="H51" s="53" t="n">
        <v>760</v>
      </c>
      <c r="I51" s="54" t="n">
        <v>760</v>
      </c>
      <c r="J51" s="54" t="n">
        <v>795</v>
      </c>
      <c r="K51" s="54" t="n">
        <v>795</v>
      </c>
      <c r="L51" s="54" t="n">
        <v>835</v>
      </c>
      <c r="M51" s="54" t="n">
        <v>835</v>
      </c>
    </row>
    <row r="52" s="52" customFormat="true" ht="51" hidden="false" customHeight="false" outlineLevel="0" collapsed="false">
      <c r="A52" s="51" t="s">
        <v>58</v>
      </c>
      <c r="B52" s="45" t="s">
        <v>23</v>
      </c>
      <c r="C52" s="46"/>
      <c r="D52" s="46"/>
      <c r="E52" s="53" t="n">
        <v>82.5</v>
      </c>
      <c r="F52" s="53" t="n">
        <v>93.3</v>
      </c>
      <c r="G52" s="53" t="n">
        <v>99.8</v>
      </c>
      <c r="H52" s="53" t="n">
        <v>105.1</v>
      </c>
      <c r="I52" s="54" t="n">
        <v>105.2</v>
      </c>
      <c r="J52" s="54" t="n">
        <v>104.6</v>
      </c>
      <c r="K52" s="54" t="n">
        <v>104.6</v>
      </c>
      <c r="L52" s="54" t="n">
        <v>105</v>
      </c>
      <c r="M52" s="54" t="n">
        <v>105</v>
      </c>
    </row>
    <row r="53" s="52" customFormat="true" ht="63.75" hidden="false" customHeight="false" outlineLevel="0" collapsed="false">
      <c r="A53" s="44" t="s">
        <v>59</v>
      </c>
      <c r="B53" s="45" t="s">
        <v>21</v>
      </c>
      <c r="C53" s="46"/>
      <c r="D53" s="46"/>
      <c r="E53" s="53" t="n">
        <v>486.5</v>
      </c>
      <c r="F53" s="53" t="n">
        <v>15.7</v>
      </c>
      <c r="G53" s="53" t="n">
        <v>16.4</v>
      </c>
      <c r="H53" s="53" t="n">
        <v>17</v>
      </c>
      <c r="I53" s="54" t="n">
        <v>17</v>
      </c>
      <c r="J53" s="54" t="n">
        <v>17.7</v>
      </c>
      <c r="K53" s="54" t="n">
        <v>17.7</v>
      </c>
      <c r="L53" s="54" t="n">
        <v>18.8</v>
      </c>
      <c r="M53" s="54" t="n">
        <v>18.8</v>
      </c>
    </row>
    <row r="54" s="52" customFormat="true" ht="51" hidden="false" customHeight="false" outlineLevel="0" collapsed="false">
      <c r="A54" s="51" t="s">
        <v>60</v>
      </c>
      <c r="B54" s="45" t="s">
        <v>23</v>
      </c>
      <c r="C54" s="46"/>
      <c r="D54" s="46"/>
      <c r="E54" s="53" t="n">
        <v>237.9</v>
      </c>
      <c r="F54" s="53" t="n">
        <v>3.3</v>
      </c>
      <c r="G54" s="53" t="n">
        <v>104.2</v>
      </c>
      <c r="H54" s="53" t="n">
        <v>104.2</v>
      </c>
      <c r="I54" s="53" t="n">
        <v>104.2</v>
      </c>
      <c r="J54" s="54" t="n">
        <v>104.2</v>
      </c>
      <c r="K54" s="54" t="n">
        <v>104.2</v>
      </c>
      <c r="L54" s="54" t="n">
        <v>105.9</v>
      </c>
      <c r="M54" s="54" t="n">
        <v>105.9</v>
      </c>
    </row>
    <row r="55" s="52" customFormat="true" ht="57" hidden="false" customHeight="true" outlineLevel="0" collapsed="false">
      <c r="A55" s="44" t="s">
        <v>61</v>
      </c>
      <c r="B55" s="45" t="s">
        <v>21</v>
      </c>
      <c r="C55" s="46"/>
      <c r="D55" s="46"/>
      <c r="E55" s="47"/>
      <c r="F55" s="47"/>
      <c r="G55" s="47"/>
      <c r="H55" s="47"/>
      <c r="I55" s="46"/>
      <c r="J55" s="46"/>
      <c r="K55" s="46"/>
      <c r="L55" s="46"/>
      <c r="M55" s="46"/>
    </row>
    <row r="56" s="52" customFormat="true" ht="51" hidden="false" customHeight="false" outlineLevel="0" collapsed="false">
      <c r="A56" s="51" t="s">
        <v>62</v>
      </c>
      <c r="B56" s="45" t="s">
        <v>23</v>
      </c>
      <c r="C56" s="46"/>
      <c r="D56" s="46"/>
      <c r="E56" s="47"/>
      <c r="F56" s="47"/>
      <c r="G56" s="47"/>
      <c r="H56" s="47"/>
      <c r="I56" s="46"/>
      <c r="J56" s="46"/>
      <c r="K56" s="46"/>
      <c r="L56" s="46"/>
      <c r="M56" s="46"/>
    </row>
    <row r="57" s="52" customFormat="true" ht="51" hidden="false" customHeight="false" outlineLevel="0" collapsed="false">
      <c r="A57" s="44" t="s">
        <v>63</v>
      </c>
      <c r="B57" s="45" t="s">
        <v>21</v>
      </c>
      <c r="C57" s="46"/>
      <c r="D57" s="46"/>
      <c r="E57" s="47"/>
      <c r="F57" s="47"/>
      <c r="G57" s="47"/>
      <c r="H57" s="47"/>
      <c r="I57" s="46"/>
      <c r="J57" s="46"/>
      <c r="K57" s="46"/>
      <c r="L57" s="46"/>
      <c r="M57" s="46"/>
    </row>
    <row r="58" s="52" customFormat="true" ht="51" hidden="false" customHeight="false" outlineLevel="0" collapsed="false">
      <c r="A58" s="51" t="s">
        <v>64</v>
      </c>
      <c r="B58" s="45" t="s">
        <v>23</v>
      </c>
      <c r="C58" s="46"/>
      <c r="D58" s="46"/>
      <c r="E58" s="47"/>
      <c r="F58" s="47"/>
      <c r="G58" s="47"/>
      <c r="H58" s="47"/>
      <c r="I58" s="46"/>
      <c r="J58" s="46"/>
      <c r="K58" s="46"/>
      <c r="L58" s="46"/>
      <c r="M58" s="46"/>
    </row>
    <row r="59" s="52" customFormat="true" ht="38.25" hidden="false" customHeight="false" outlineLevel="0" collapsed="false">
      <c r="A59" s="44" t="s">
        <v>65</v>
      </c>
      <c r="B59" s="45" t="s">
        <v>21</v>
      </c>
      <c r="C59" s="46"/>
      <c r="D59" s="46"/>
      <c r="E59" s="47"/>
      <c r="F59" s="47"/>
      <c r="G59" s="47"/>
      <c r="H59" s="47"/>
      <c r="I59" s="46"/>
      <c r="J59" s="46"/>
      <c r="K59" s="46"/>
      <c r="L59" s="46"/>
      <c r="M59" s="46"/>
    </row>
    <row r="60" s="52" customFormat="true" ht="48.75" hidden="false" customHeight="true" outlineLevel="0" collapsed="false">
      <c r="A60" s="51" t="s">
        <v>66</v>
      </c>
      <c r="B60" s="45" t="s">
        <v>23</v>
      </c>
      <c r="C60" s="46"/>
      <c r="D60" s="46"/>
      <c r="E60" s="47"/>
      <c r="F60" s="47"/>
      <c r="G60" s="47"/>
      <c r="H60" s="47"/>
      <c r="I60" s="46"/>
      <c r="J60" s="46"/>
      <c r="K60" s="46"/>
      <c r="L60" s="46"/>
      <c r="M60" s="46"/>
    </row>
    <row r="61" s="52" customFormat="true" ht="49.5" hidden="false" customHeight="true" outlineLevel="0" collapsed="false">
      <c r="A61" s="44" t="s">
        <v>67</v>
      </c>
      <c r="B61" s="45" t="s">
        <v>21</v>
      </c>
      <c r="C61" s="46"/>
      <c r="D61" s="46"/>
      <c r="E61" s="47"/>
      <c r="F61" s="47"/>
      <c r="G61" s="47"/>
      <c r="H61" s="47"/>
      <c r="I61" s="46"/>
      <c r="J61" s="46"/>
      <c r="K61" s="46"/>
      <c r="L61" s="46"/>
      <c r="M61" s="46"/>
    </row>
    <row r="62" s="52" customFormat="true" ht="51" hidden="false" customHeight="false" outlineLevel="0" collapsed="false">
      <c r="A62" s="51" t="s">
        <v>68</v>
      </c>
      <c r="B62" s="45" t="s">
        <v>23</v>
      </c>
      <c r="C62" s="46"/>
      <c r="D62" s="46"/>
      <c r="E62" s="47"/>
      <c r="F62" s="47"/>
      <c r="G62" s="47"/>
      <c r="H62" s="47"/>
      <c r="I62" s="46"/>
      <c r="J62" s="46"/>
      <c r="K62" s="46"/>
      <c r="L62" s="46"/>
      <c r="M62" s="46"/>
    </row>
    <row r="63" s="52" customFormat="true" ht="51" hidden="false" customHeight="false" outlineLevel="0" collapsed="false">
      <c r="A63" s="44" t="s">
        <v>69</v>
      </c>
      <c r="B63" s="45" t="s">
        <v>21</v>
      </c>
      <c r="C63" s="46"/>
      <c r="D63" s="46"/>
      <c r="E63" s="47"/>
      <c r="F63" s="47"/>
      <c r="G63" s="47"/>
      <c r="H63" s="47"/>
      <c r="I63" s="46"/>
      <c r="J63" s="46"/>
      <c r="K63" s="46"/>
      <c r="L63" s="46"/>
      <c r="M63" s="46"/>
    </row>
    <row r="64" s="52" customFormat="true" ht="51" hidden="false" customHeight="false" outlineLevel="0" collapsed="false">
      <c r="A64" s="51" t="s">
        <v>70</v>
      </c>
      <c r="B64" s="45" t="s">
        <v>23</v>
      </c>
      <c r="C64" s="46"/>
      <c r="D64" s="46"/>
      <c r="E64" s="47"/>
      <c r="F64" s="47"/>
      <c r="G64" s="47"/>
      <c r="H64" s="47"/>
      <c r="I64" s="46"/>
      <c r="J64" s="46"/>
      <c r="K64" s="46"/>
      <c r="L64" s="46"/>
      <c r="M64" s="46"/>
    </row>
    <row r="65" customFormat="false" ht="25.5" hidden="false" customHeight="false" outlineLevel="0" collapsed="false">
      <c r="A65" s="50" t="s">
        <v>71</v>
      </c>
      <c r="B65" s="45"/>
      <c r="C65" s="46"/>
      <c r="D65" s="46"/>
      <c r="E65" s="47"/>
      <c r="F65" s="47"/>
      <c r="G65" s="47"/>
      <c r="H65" s="47"/>
      <c r="I65" s="46"/>
      <c r="J65" s="46"/>
      <c r="K65" s="46"/>
      <c r="L65" s="46"/>
      <c r="M65" s="46"/>
    </row>
    <row r="66" customFormat="false" ht="63.75" hidden="false" customHeight="false" outlineLevel="0" collapsed="false">
      <c r="A66" s="44" t="s">
        <v>72</v>
      </c>
      <c r="B66" s="45" t="s">
        <v>73</v>
      </c>
      <c r="C66" s="46"/>
      <c r="D66" s="46"/>
      <c r="E66" s="53" t="n">
        <v>542.2</v>
      </c>
      <c r="F66" s="53" t="n">
        <v>581.7</v>
      </c>
      <c r="G66" s="53" t="n">
        <v>592.4</v>
      </c>
      <c r="H66" s="53" t="n">
        <v>602.4</v>
      </c>
      <c r="I66" s="54" t="n">
        <v>602.4</v>
      </c>
      <c r="J66" s="54" t="n">
        <v>607.4</v>
      </c>
      <c r="K66" s="54" t="n">
        <v>607.4</v>
      </c>
      <c r="L66" s="54" t="n">
        <v>615.3</v>
      </c>
      <c r="M66" s="54" t="n">
        <v>615.3</v>
      </c>
    </row>
    <row r="67" customFormat="false" ht="51" hidden="false" customHeight="false" outlineLevel="0" collapsed="false">
      <c r="A67" s="51" t="s">
        <v>74</v>
      </c>
      <c r="B67" s="45" t="s">
        <v>23</v>
      </c>
      <c r="C67" s="46"/>
      <c r="D67" s="46"/>
      <c r="E67" s="53" t="n">
        <v>102.6</v>
      </c>
      <c r="F67" s="53" t="n">
        <v>106</v>
      </c>
      <c r="G67" s="53" t="n">
        <v>100.5</v>
      </c>
      <c r="H67" s="53" t="n">
        <v>101.7</v>
      </c>
      <c r="I67" s="54" t="n">
        <v>101.7</v>
      </c>
      <c r="J67" s="54" t="n">
        <v>100.8</v>
      </c>
      <c r="K67" s="54" t="n">
        <v>100.8</v>
      </c>
      <c r="L67" s="54" t="n">
        <v>101.3</v>
      </c>
      <c r="M67" s="54" t="n">
        <v>101.3</v>
      </c>
    </row>
    <row r="68" customFormat="false" ht="38.25" hidden="false" customHeight="false" outlineLevel="0" collapsed="false">
      <c r="A68" s="50" t="s">
        <v>75</v>
      </c>
      <c r="B68" s="45"/>
      <c r="C68" s="46"/>
      <c r="D68" s="46"/>
      <c r="E68" s="47"/>
      <c r="F68" s="47"/>
      <c r="G68" s="47"/>
      <c r="H68" s="47"/>
      <c r="I68" s="46"/>
      <c r="J68" s="46"/>
      <c r="K68" s="46"/>
      <c r="L68" s="46"/>
      <c r="M68" s="46"/>
    </row>
    <row r="69" customFormat="false" ht="66.6" hidden="false" customHeight="true" outlineLevel="0" collapsed="false">
      <c r="A69" s="44" t="s">
        <v>76</v>
      </c>
      <c r="B69" s="45" t="s">
        <v>73</v>
      </c>
      <c r="C69" s="46"/>
      <c r="D69" s="46"/>
      <c r="E69" s="53" t="n">
        <v>85.8</v>
      </c>
      <c r="F69" s="53" t="n">
        <v>88.4</v>
      </c>
      <c r="G69" s="53" t="n">
        <v>92.2</v>
      </c>
      <c r="H69" s="53" t="n">
        <v>96.1</v>
      </c>
      <c r="I69" s="54" t="n">
        <v>96.1</v>
      </c>
      <c r="J69" s="54" t="n">
        <v>100.2</v>
      </c>
      <c r="K69" s="54" t="n">
        <v>100.2</v>
      </c>
      <c r="L69" s="54" t="n">
        <v>106</v>
      </c>
      <c r="M69" s="54" t="n">
        <v>106</v>
      </c>
    </row>
    <row r="70" customFormat="false" ht="51" hidden="false" customHeight="false" outlineLevel="0" collapsed="false">
      <c r="A70" s="51" t="s">
        <v>77</v>
      </c>
      <c r="B70" s="45" t="s">
        <v>23</v>
      </c>
      <c r="C70" s="46"/>
      <c r="D70" s="46"/>
      <c r="E70" s="53" t="n">
        <v>119.5</v>
      </c>
      <c r="F70" s="53" t="n">
        <v>103</v>
      </c>
      <c r="G70" s="53" t="n">
        <v>104.4</v>
      </c>
      <c r="H70" s="53" t="n">
        <v>104.2</v>
      </c>
      <c r="I70" s="53" t="n">
        <v>104.2</v>
      </c>
      <c r="J70" s="54" t="n">
        <v>104.2</v>
      </c>
      <c r="K70" s="54" t="n">
        <v>104.2</v>
      </c>
      <c r="L70" s="54" t="n">
        <v>105.9</v>
      </c>
      <c r="M70" s="54" t="n">
        <v>105.9</v>
      </c>
    </row>
    <row r="71" customFormat="false" ht="12.75" hidden="false" customHeight="false" outlineLevel="0" collapsed="false">
      <c r="A71" s="50" t="s">
        <v>78</v>
      </c>
      <c r="B71" s="45" t="s">
        <v>79</v>
      </c>
      <c r="C71" s="46"/>
      <c r="D71" s="46"/>
      <c r="E71" s="53" t="n">
        <v>59729</v>
      </c>
      <c r="F71" s="53" t="n">
        <v>58545</v>
      </c>
      <c r="G71" s="53" t="n">
        <v>58932</v>
      </c>
      <c r="H71" s="53" t="n">
        <v>59865</v>
      </c>
      <c r="I71" s="53" t="n">
        <v>59865</v>
      </c>
      <c r="J71" s="53" t="n">
        <v>59865</v>
      </c>
      <c r="K71" s="53" t="n">
        <v>59865</v>
      </c>
      <c r="L71" s="53" t="n">
        <v>59865</v>
      </c>
      <c r="M71" s="53" t="n">
        <v>59865</v>
      </c>
    </row>
    <row r="72" customFormat="false" ht="18.75" hidden="false" customHeight="true" outlineLevel="0" collapsed="false">
      <c r="A72" s="44" t="s">
        <v>80</v>
      </c>
      <c r="B72" s="45" t="s">
        <v>79</v>
      </c>
      <c r="C72" s="46"/>
      <c r="D72" s="46"/>
      <c r="E72" s="53" t="n">
        <v>10910</v>
      </c>
      <c r="F72" s="53" t="n">
        <v>9814</v>
      </c>
      <c r="G72" s="53" t="n">
        <v>9836</v>
      </c>
      <c r="H72" s="53" t="n">
        <v>9866</v>
      </c>
      <c r="I72" s="53" t="n">
        <v>9866</v>
      </c>
      <c r="J72" s="53" t="n">
        <v>9866</v>
      </c>
      <c r="K72" s="53" t="n">
        <v>9866</v>
      </c>
      <c r="L72" s="53" t="n">
        <v>9866</v>
      </c>
      <c r="M72" s="53" t="n">
        <v>9866</v>
      </c>
    </row>
    <row r="73" customFormat="false" ht="13.15" hidden="false" customHeight="true" outlineLevel="0" collapsed="false">
      <c r="A73" s="57" t="s">
        <v>81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</row>
    <row r="74" s="52" customFormat="true" ht="38.25" hidden="false" customHeight="false" outlineLevel="0" collapsed="false">
      <c r="A74" s="44" t="s">
        <v>82</v>
      </c>
      <c r="B74" s="45" t="s">
        <v>83</v>
      </c>
      <c r="C74" s="46"/>
      <c r="D74" s="46"/>
      <c r="E74" s="47"/>
      <c r="F74" s="47"/>
      <c r="G74" s="47"/>
      <c r="H74" s="47"/>
      <c r="I74" s="46"/>
      <c r="J74" s="46"/>
      <c r="K74" s="46"/>
      <c r="L74" s="46"/>
      <c r="M74" s="46"/>
    </row>
    <row r="75" s="52" customFormat="true" ht="51" hidden="false" customHeight="false" outlineLevel="0" collapsed="false">
      <c r="A75" s="44" t="s">
        <v>84</v>
      </c>
      <c r="B75" s="45" t="s">
        <v>85</v>
      </c>
      <c r="C75" s="46"/>
      <c r="D75" s="46"/>
      <c r="E75" s="47"/>
      <c r="F75" s="47"/>
      <c r="G75" s="47"/>
      <c r="H75" s="47"/>
      <c r="I75" s="46"/>
      <c r="J75" s="46"/>
      <c r="K75" s="46"/>
      <c r="L75" s="46"/>
      <c r="M75" s="46"/>
    </row>
    <row r="76" s="52" customFormat="true" ht="38.25" hidden="false" customHeight="false" outlineLevel="0" collapsed="false">
      <c r="A76" s="44" t="s">
        <v>86</v>
      </c>
      <c r="B76" s="45" t="s">
        <v>83</v>
      </c>
      <c r="C76" s="46"/>
      <c r="D76" s="46"/>
      <c r="E76" s="47"/>
      <c r="F76" s="47"/>
      <c r="G76" s="47"/>
      <c r="H76" s="47"/>
      <c r="I76" s="46"/>
      <c r="J76" s="46"/>
      <c r="K76" s="46"/>
      <c r="L76" s="46"/>
      <c r="M76" s="46"/>
    </row>
    <row r="77" s="52" customFormat="true" ht="51" hidden="false" customHeight="false" outlineLevel="0" collapsed="false">
      <c r="A77" s="44" t="s">
        <v>87</v>
      </c>
      <c r="B77" s="45" t="s">
        <v>85</v>
      </c>
      <c r="C77" s="46"/>
      <c r="D77" s="46"/>
      <c r="E77" s="47"/>
      <c r="F77" s="47"/>
      <c r="G77" s="47"/>
      <c r="H77" s="47"/>
      <c r="I77" s="46"/>
      <c r="J77" s="46"/>
      <c r="K77" s="46"/>
      <c r="L77" s="46"/>
      <c r="M77" s="46"/>
    </row>
    <row r="78" s="52" customFormat="true" ht="38.25" hidden="false" customHeight="false" outlineLevel="0" collapsed="false">
      <c r="A78" s="44" t="s">
        <v>88</v>
      </c>
      <c r="B78" s="45" t="s">
        <v>83</v>
      </c>
      <c r="C78" s="46"/>
      <c r="D78" s="46"/>
      <c r="E78" s="47"/>
      <c r="F78" s="47"/>
      <c r="G78" s="47"/>
      <c r="H78" s="47"/>
      <c r="I78" s="46"/>
      <c r="J78" s="46"/>
      <c r="K78" s="46"/>
      <c r="L78" s="46"/>
      <c r="M78" s="46"/>
    </row>
    <row r="79" s="52" customFormat="true" ht="51" hidden="false" customHeight="false" outlineLevel="0" collapsed="false">
      <c r="A79" s="44" t="s">
        <v>89</v>
      </c>
      <c r="B79" s="45" t="s">
        <v>85</v>
      </c>
      <c r="C79" s="46"/>
      <c r="D79" s="46"/>
      <c r="E79" s="47"/>
      <c r="F79" s="47"/>
      <c r="G79" s="47"/>
      <c r="H79" s="47"/>
      <c r="I79" s="46"/>
      <c r="J79" s="46"/>
      <c r="K79" s="46"/>
      <c r="L79" s="46"/>
      <c r="M79" s="46"/>
    </row>
    <row r="80" customFormat="false" ht="16.5" hidden="false" customHeight="true" outlineLevel="0" collapsed="false">
      <c r="A80" s="58" t="s">
        <v>90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</row>
    <row r="81" customFormat="false" ht="38.25" hidden="false" customHeight="false" outlineLevel="0" collapsed="false">
      <c r="A81" s="59" t="s">
        <v>91</v>
      </c>
      <c r="B81" s="60" t="s">
        <v>92</v>
      </c>
      <c r="C81" s="61"/>
      <c r="D81" s="61"/>
      <c r="E81" s="62" t="n">
        <v>83.7</v>
      </c>
      <c r="F81" s="62" t="n">
        <v>84.5</v>
      </c>
      <c r="G81" s="62" t="n">
        <v>84.5</v>
      </c>
      <c r="H81" s="62" t="n">
        <v>84.5</v>
      </c>
      <c r="I81" s="62" t="n">
        <v>84.5</v>
      </c>
      <c r="J81" s="62" t="n">
        <v>84.5</v>
      </c>
      <c r="K81" s="62" t="n">
        <v>84.5</v>
      </c>
      <c r="L81" s="62" t="n">
        <v>84.5</v>
      </c>
      <c r="M81" s="62" t="n">
        <v>84.5</v>
      </c>
    </row>
    <row r="82" customFormat="false" ht="51" hidden="false" customHeight="false" outlineLevel="0" collapsed="false">
      <c r="A82" s="59" t="s">
        <v>93</v>
      </c>
      <c r="B82" s="60" t="s">
        <v>85</v>
      </c>
      <c r="C82" s="61"/>
      <c r="D82" s="61"/>
      <c r="E82" s="62" t="n">
        <v>56.8</v>
      </c>
      <c r="F82" s="62" t="n">
        <v>101.2</v>
      </c>
      <c r="G82" s="62" t="n">
        <v>100</v>
      </c>
      <c r="H82" s="62" t="n">
        <v>100</v>
      </c>
      <c r="I82" s="62" t="n">
        <v>100</v>
      </c>
      <c r="J82" s="62" t="n">
        <v>100</v>
      </c>
      <c r="K82" s="62" t="n">
        <v>100</v>
      </c>
      <c r="L82" s="62" t="n">
        <v>100</v>
      </c>
      <c r="M82" s="62" t="n">
        <v>100</v>
      </c>
    </row>
    <row r="83" customFormat="false" ht="13.15" hidden="false" customHeight="true" outlineLevel="0" collapsed="false">
      <c r="A83" s="59" t="s">
        <v>94</v>
      </c>
      <c r="B83" s="60" t="s">
        <v>95</v>
      </c>
      <c r="C83" s="61"/>
      <c r="D83" s="61"/>
      <c r="E83" s="62" t="n">
        <v>1.5</v>
      </c>
      <c r="F83" s="62" t="n">
        <v>1.9</v>
      </c>
      <c r="G83" s="62" t="n">
        <v>1</v>
      </c>
      <c r="H83" s="62" t="n">
        <v>1.1</v>
      </c>
      <c r="I83" s="63" t="n">
        <v>1.1</v>
      </c>
      <c r="J83" s="63" t="n">
        <v>7.3</v>
      </c>
      <c r="K83" s="63" t="n">
        <v>7.3</v>
      </c>
      <c r="L83" s="63" t="n">
        <v>1.2</v>
      </c>
      <c r="M83" s="63" t="n">
        <v>1.2</v>
      </c>
    </row>
    <row r="84" customFormat="false" ht="25.5" hidden="false" customHeight="false" outlineLevel="0" collapsed="false">
      <c r="A84" s="59"/>
      <c r="B84" s="60" t="s">
        <v>96</v>
      </c>
      <c r="C84" s="61"/>
      <c r="D84" s="61"/>
      <c r="E84" s="62" t="n">
        <v>151</v>
      </c>
      <c r="F84" s="62" t="n">
        <v>130.5</v>
      </c>
      <c r="G84" s="62" t="n">
        <v>53</v>
      </c>
      <c r="H84" s="62" t="n">
        <v>110</v>
      </c>
      <c r="I84" s="63" t="n">
        <v>110</v>
      </c>
      <c r="J84" s="63" t="n">
        <v>663</v>
      </c>
      <c r="K84" s="63" t="n">
        <v>663</v>
      </c>
      <c r="L84" s="63" t="n">
        <v>16.4</v>
      </c>
      <c r="M84" s="63" t="n">
        <v>16.4</v>
      </c>
    </row>
    <row r="85" customFormat="false" ht="18.75" hidden="false" customHeight="true" outlineLevel="0" collapsed="false">
      <c r="A85" s="59" t="s">
        <v>97</v>
      </c>
      <c r="B85" s="60" t="s">
        <v>98</v>
      </c>
      <c r="C85" s="61"/>
      <c r="D85" s="61"/>
      <c r="E85" s="62" t="n">
        <v>100</v>
      </c>
      <c r="F85" s="62" t="n">
        <v>100</v>
      </c>
      <c r="G85" s="62" t="n">
        <v>100</v>
      </c>
      <c r="H85" s="62" t="n">
        <v>100</v>
      </c>
      <c r="I85" s="63" t="n">
        <v>100</v>
      </c>
      <c r="J85" s="63" t="n">
        <v>15</v>
      </c>
      <c r="K85" s="63" t="n">
        <v>15</v>
      </c>
      <c r="L85" s="63" t="n">
        <v>100</v>
      </c>
      <c r="M85" s="63" t="n">
        <v>100</v>
      </c>
    </row>
    <row r="86" customFormat="false" ht="25.5" hidden="false" customHeight="false" outlineLevel="0" collapsed="false">
      <c r="A86" s="59" t="s">
        <v>99</v>
      </c>
      <c r="B86" s="60" t="s">
        <v>100</v>
      </c>
      <c r="C86" s="61"/>
      <c r="D86" s="61"/>
      <c r="E86" s="62" t="n">
        <v>0.07</v>
      </c>
      <c r="F86" s="62" t="n">
        <v>0.1</v>
      </c>
      <c r="G86" s="62" t="n">
        <v>0.05</v>
      </c>
      <c r="H86" s="62" t="n">
        <v>0.06</v>
      </c>
      <c r="I86" s="63" t="n">
        <v>0.06</v>
      </c>
      <c r="J86" s="63" t="n">
        <v>0.4</v>
      </c>
      <c r="K86" s="63" t="n">
        <v>0.4</v>
      </c>
      <c r="L86" s="63" t="n">
        <v>0.06</v>
      </c>
      <c r="M86" s="63" t="n">
        <v>0.06</v>
      </c>
    </row>
    <row r="87" customFormat="false" ht="18.75" hidden="false" customHeight="true" outlineLevel="0" collapsed="false">
      <c r="A87" s="58" t="s">
        <v>101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</row>
    <row r="88" customFormat="false" ht="38.25" hidden="false" customHeight="false" outlineLevel="0" collapsed="false">
      <c r="A88" s="64" t="s">
        <v>102</v>
      </c>
      <c r="B88" s="60" t="s">
        <v>83</v>
      </c>
      <c r="C88" s="61"/>
      <c r="D88" s="61"/>
      <c r="E88" s="62" t="n">
        <v>1329.6</v>
      </c>
      <c r="F88" s="62" t="n">
        <v>1507.1</v>
      </c>
      <c r="G88" s="62" t="n">
        <v>1571.6</v>
      </c>
      <c r="H88" s="62" t="n">
        <v>1865.5</v>
      </c>
      <c r="I88" s="63" t="n">
        <v>1865.5</v>
      </c>
      <c r="J88" s="63" t="n">
        <v>1956.9</v>
      </c>
      <c r="K88" s="63" t="n">
        <v>1956.9</v>
      </c>
      <c r="L88" s="63" t="n">
        <v>2031.3</v>
      </c>
      <c r="M88" s="63" t="n">
        <v>2031.3</v>
      </c>
    </row>
    <row r="89" customFormat="false" ht="51" hidden="false" customHeight="false" outlineLevel="0" collapsed="false">
      <c r="A89" s="64" t="s">
        <v>103</v>
      </c>
      <c r="B89" s="60" t="s">
        <v>85</v>
      </c>
      <c r="C89" s="61"/>
      <c r="D89" s="61"/>
      <c r="E89" s="62" t="n">
        <v>95.2</v>
      </c>
      <c r="F89" s="62" t="n">
        <v>104.5</v>
      </c>
      <c r="G89" s="62" t="n">
        <v>104.3</v>
      </c>
      <c r="H89" s="62" t="n">
        <v>102.5</v>
      </c>
      <c r="I89" s="63" t="n">
        <v>102.5</v>
      </c>
      <c r="J89" s="63" t="n">
        <v>104.9</v>
      </c>
      <c r="K89" s="63" t="n">
        <v>104.9</v>
      </c>
      <c r="L89" s="63" t="n">
        <v>103.8</v>
      </c>
      <c r="M89" s="63" t="n">
        <v>103.8</v>
      </c>
    </row>
    <row r="90" customFormat="false" ht="38.25" hidden="false" customHeight="false" outlineLevel="0" collapsed="false">
      <c r="A90" s="64" t="s">
        <v>104</v>
      </c>
      <c r="B90" s="65" t="s">
        <v>83</v>
      </c>
      <c r="C90" s="46"/>
      <c r="D90" s="46"/>
      <c r="E90" s="53" t="n">
        <v>445.5</v>
      </c>
      <c r="F90" s="53" t="n">
        <v>507.7</v>
      </c>
      <c r="G90" s="53" t="n">
        <v>467.6</v>
      </c>
      <c r="H90" s="53" t="n">
        <v>481</v>
      </c>
      <c r="I90" s="54" t="n">
        <v>481</v>
      </c>
      <c r="J90" s="54" t="n">
        <v>502.8</v>
      </c>
      <c r="K90" s="54" t="n">
        <v>502.8</v>
      </c>
      <c r="L90" s="54" t="n">
        <v>510.4</v>
      </c>
      <c r="M90" s="54" t="n">
        <v>510.4</v>
      </c>
    </row>
    <row r="91" customFormat="false" ht="51" hidden="false" customHeight="false" outlineLevel="0" collapsed="false">
      <c r="A91" s="64" t="s">
        <v>103</v>
      </c>
      <c r="B91" s="65" t="s">
        <v>85</v>
      </c>
      <c r="C91" s="46"/>
      <c r="D91" s="46"/>
      <c r="E91" s="53" t="n">
        <v>90.3</v>
      </c>
      <c r="F91" s="53" t="n">
        <v>114.1</v>
      </c>
      <c r="G91" s="53" t="n">
        <v>92.1</v>
      </c>
      <c r="H91" s="53" t="n">
        <v>102.9</v>
      </c>
      <c r="I91" s="54" t="n">
        <v>102.9</v>
      </c>
      <c r="J91" s="54" t="n">
        <v>104.5</v>
      </c>
      <c r="K91" s="54" t="n">
        <v>104.5</v>
      </c>
      <c r="L91" s="54" t="n">
        <v>101.5</v>
      </c>
      <c r="M91" s="54" t="n">
        <v>101.5</v>
      </c>
    </row>
    <row r="92" customFormat="false" ht="19.5" hidden="false" customHeight="true" outlineLevel="0" collapsed="false">
      <c r="A92" s="48" t="s">
        <v>105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</row>
    <row r="93" s="52" customFormat="true" ht="25.5" hidden="false" customHeight="false" outlineLevel="0" collapsed="false">
      <c r="A93" s="44" t="s">
        <v>106</v>
      </c>
      <c r="B93" s="45" t="s">
        <v>107</v>
      </c>
      <c r="C93" s="46"/>
      <c r="D93" s="46"/>
      <c r="E93" s="53" t="n">
        <v>17</v>
      </c>
      <c r="F93" s="53" t="n">
        <v>16</v>
      </c>
      <c r="G93" s="53" t="n">
        <v>16</v>
      </c>
      <c r="H93" s="53" t="n">
        <v>17</v>
      </c>
      <c r="I93" s="54" t="n">
        <v>17</v>
      </c>
      <c r="J93" s="54" t="n">
        <v>18</v>
      </c>
      <c r="K93" s="54" t="n">
        <v>18</v>
      </c>
      <c r="L93" s="54" t="n">
        <v>19</v>
      </c>
      <c r="M93" s="54" t="n">
        <v>19</v>
      </c>
    </row>
    <row r="94" s="52" customFormat="true" ht="38.25" hidden="false" customHeight="false" outlineLevel="0" collapsed="false">
      <c r="A94" s="44" t="s">
        <v>108</v>
      </c>
      <c r="B94" s="45" t="s">
        <v>83</v>
      </c>
      <c r="C94" s="46"/>
      <c r="D94" s="46"/>
      <c r="E94" s="53" t="n">
        <v>961.5</v>
      </c>
      <c r="F94" s="53" t="n">
        <v>1080.7</v>
      </c>
      <c r="G94" s="53" t="n">
        <v>1126.1</v>
      </c>
      <c r="H94" s="53" t="n">
        <v>1173.4</v>
      </c>
      <c r="I94" s="54" t="n">
        <v>1173.4</v>
      </c>
      <c r="J94" s="54" t="n">
        <v>1222.7</v>
      </c>
      <c r="K94" s="54" t="n">
        <v>1222.7</v>
      </c>
      <c r="L94" s="54" t="n">
        <v>1294.8</v>
      </c>
      <c r="M94" s="54" t="n">
        <v>1294.8</v>
      </c>
    </row>
    <row r="95" s="52" customFormat="true" ht="25.5" hidden="false" customHeight="false" outlineLevel="0" collapsed="false">
      <c r="A95" s="44" t="s">
        <v>109</v>
      </c>
      <c r="B95" s="45" t="s">
        <v>110</v>
      </c>
      <c r="C95" s="46"/>
      <c r="D95" s="46"/>
      <c r="E95" s="53" t="n">
        <v>537</v>
      </c>
      <c r="F95" s="53" t="n">
        <v>538</v>
      </c>
      <c r="G95" s="53" t="n">
        <v>540</v>
      </c>
      <c r="H95" s="53" t="n">
        <v>540</v>
      </c>
      <c r="I95" s="53" t="n">
        <v>540</v>
      </c>
      <c r="J95" s="53" t="n">
        <v>545</v>
      </c>
      <c r="K95" s="53" t="n">
        <v>545</v>
      </c>
      <c r="L95" s="53" t="n">
        <v>550</v>
      </c>
      <c r="M95" s="53" t="n">
        <v>550</v>
      </c>
    </row>
    <row r="96" s="52" customFormat="true" ht="25.5" hidden="false" customHeight="false" outlineLevel="0" collapsed="false">
      <c r="A96" s="44" t="s">
        <v>111</v>
      </c>
      <c r="B96" s="45" t="s">
        <v>107</v>
      </c>
      <c r="C96" s="46"/>
      <c r="D96" s="46"/>
      <c r="E96" s="53" t="n">
        <v>2</v>
      </c>
      <c r="F96" s="53" t="n">
        <v>2</v>
      </c>
      <c r="G96" s="53" t="n">
        <v>2</v>
      </c>
      <c r="H96" s="53" t="n">
        <v>2</v>
      </c>
      <c r="I96" s="53" t="n">
        <v>2</v>
      </c>
      <c r="J96" s="53" t="n">
        <v>2</v>
      </c>
      <c r="K96" s="53" t="n">
        <v>2</v>
      </c>
      <c r="L96" s="53" t="n">
        <v>2</v>
      </c>
      <c r="M96" s="53" t="n">
        <v>2</v>
      </c>
    </row>
    <row r="97" s="52" customFormat="true" ht="38.25" hidden="false" customHeight="false" outlineLevel="0" collapsed="false">
      <c r="A97" s="44" t="s">
        <v>112</v>
      </c>
      <c r="B97" s="45" t="s">
        <v>83</v>
      </c>
      <c r="C97" s="46"/>
      <c r="D97" s="46"/>
      <c r="E97" s="53" t="n">
        <v>1086.1</v>
      </c>
      <c r="F97" s="53" t="n">
        <v>886</v>
      </c>
      <c r="G97" s="53" t="n">
        <v>1197.7</v>
      </c>
      <c r="H97" s="53" t="n">
        <v>1240</v>
      </c>
      <c r="I97" s="54" t="n">
        <v>1240</v>
      </c>
      <c r="J97" s="54" t="n">
        <v>1280</v>
      </c>
      <c r="K97" s="54" t="n">
        <v>1280</v>
      </c>
      <c r="L97" s="54" t="n">
        <v>1325</v>
      </c>
      <c r="M97" s="54" t="n">
        <v>1325</v>
      </c>
    </row>
    <row r="98" s="52" customFormat="true" ht="38.25" hidden="false" customHeight="false" outlineLevel="0" collapsed="false">
      <c r="A98" s="44" t="s">
        <v>113</v>
      </c>
      <c r="B98" s="45" t="s">
        <v>110</v>
      </c>
      <c r="C98" s="46"/>
      <c r="D98" s="46"/>
      <c r="E98" s="53" t="n">
        <v>428</v>
      </c>
      <c r="F98" s="53" t="n">
        <v>401</v>
      </c>
      <c r="G98" s="53" t="n">
        <v>412</v>
      </c>
      <c r="H98" s="53" t="n">
        <v>418</v>
      </c>
      <c r="I98" s="53" t="n">
        <v>418</v>
      </c>
      <c r="J98" s="53" t="n">
        <v>425</v>
      </c>
      <c r="K98" s="53" t="n">
        <v>425</v>
      </c>
      <c r="L98" s="53" t="n">
        <v>435</v>
      </c>
      <c r="M98" s="53" t="n">
        <v>435</v>
      </c>
    </row>
    <row r="99" s="52" customFormat="true" ht="38.25" hidden="false" customHeight="false" outlineLevel="0" collapsed="false">
      <c r="A99" s="44" t="s">
        <v>114</v>
      </c>
      <c r="B99" s="45" t="s">
        <v>110</v>
      </c>
      <c r="C99" s="46"/>
      <c r="D99" s="46"/>
      <c r="E99" s="53" t="n">
        <v>433</v>
      </c>
      <c r="F99" s="53" t="n">
        <v>417</v>
      </c>
      <c r="G99" s="53" t="n">
        <v>436</v>
      </c>
      <c r="H99" s="53" t="n">
        <v>440</v>
      </c>
      <c r="I99" s="54" t="n">
        <v>440</v>
      </c>
      <c r="J99" s="54" t="n">
        <v>445</v>
      </c>
      <c r="K99" s="54" t="n">
        <v>445</v>
      </c>
      <c r="L99" s="54" t="n">
        <v>450</v>
      </c>
      <c r="M99" s="54" t="n">
        <v>450</v>
      </c>
    </row>
    <row r="100" customFormat="false" ht="21.75" hidden="false" customHeight="true" outlineLevel="0" collapsed="false">
      <c r="A100" s="48" t="s">
        <v>115</v>
      </c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</row>
    <row r="101" s="66" customFormat="true" ht="38.25" hidden="false" customHeight="false" outlineLevel="0" collapsed="false">
      <c r="A101" s="44" t="s">
        <v>116</v>
      </c>
      <c r="B101" s="45" t="s">
        <v>83</v>
      </c>
      <c r="C101" s="46"/>
      <c r="D101" s="46"/>
      <c r="E101" s="53" t="n">
        <v>982.3</v>
      </c>
      <c r="F101" s="53" t="n">
        <v>962.7</v>
      </c>
      <c r="G101" s="53" t="n">
        <v>775.9</v>
      </c>
      <c r="H101" s="54" t="n">
        <v>778.3</v>
      </c>
      <c r="I101" s="54" t="n">
        <v>778.3</v>
      </c>
      <c r="J101" s="54" t="n">
        <v>847.5</v>
      </c>
      <c r="K101" s="54" t="n">
        <v>847.5</v>
      </c>
      <c r="L101" s="54" t="n">
        <v>892.4</v>
      </c>
      <c r="M101" s="54" t="n">
        <v>892.4</v>
      </c>
    </row>
    <row r="102" s="52" customFormat="true" ht="51" hidden="false" customHeight="false" outlineLevel="0" collapsed="false">
      <c r="A102" s="44" t="s">
        <v>117</v>
      </c>
      <c r="B102" s="45" t="s">
        <v>85</v>
      </c>
      <c r="C102" s="46"/>
      <c r="D102" s="46"/>
      <c r="E102" s="56" t="n">
        <v>96.9</v>
      </c>
      <c r="F102" s="56" t="n">
        <v>98</v>
      </c>
      <c r="G102" s="56" t="n">
        <v>80.6</v>
      </c>
      <c r="H102" s="56" t="n">
        <v>100.3</v>
      </c>
      <c r="I102" s="56" t="n">
        <v>100.3</v>
      </c>
      <c r="J102" s="54" t="n">
        <v>108.9</v>
      </c>
      <c r="K102" s="54" t="n">
        <v>108.9</v>
      </c>
      <c r="L102" s="54" t="n">
        <v>105.3</v>
      </c>
      <c r="M102" s="54" t="n">
        <v>105.3</v>
      </c>
    </row>
    <row r="103" s="52" customFormat="true" ht="63.75" hidden="false" customHeight="false" outlineLevel="0" collapsed="false">
      <c r="A103" s="67" t="s">
        <v>118</v>
      </c>
      <c r="B103" s="68"/>
      <c r="C103" s="46"/>
      <c r="D103" s="46"/>
      <c r="E103" s="55"/>
      <c r="F103" s="55"/>
      <c r="G103" s="55"/>
      <c r="H103" s="55"/>
      <c r="I103" s="55"/>
      <c r="J103" s="46"/>
      <c r="K103" s="46"/>
      <c r="L103" s="46"/>
      <c r="M103" s="46"/>
    </row>
    <row r="104" s="52" customFormat="true" ht="14.25" hidden="false" customHeight="true" outlineLevel="0" collapsed="false">
      <c r="A104" s="67" t="s">
        <v>119</v>
      </c>
      <c r="B104" s="68" t="s">
        <v>21</v>
      </c>
      <c r="C104" s="46"/>
      <c r="D104" s="46"/>
      <c r="E104" s="56" t="n">
        <v>336.7</v>
      </c>
      <c r="F104" s="56" t="n">
        <v>281.9</v>
      </c>
      <c r="G104" s="55"/>
      <c r="H104" s="55"/>
      <c r="I104" s="55"/>
      <c r="J104" s="46"/>
      <c r="K104" s="46"/>
      <c r="L104" s="46"/>
      <c r="M104" s="46"/>
    </row>
    <row r="105" s="52" customFormat="true" ht="12.75" hidden="false" customHeight="false" outlineLevel="0" collapsed="false">
      <c r="A105" s="67" t="s">
        <v>120</v>
      </c>
      <c r="B105" s="68" t="s">
        <v>21</v>
      </c>
      <c r="C105" s="46"/>
      <c r="D105" s="46"/>
      <c r="E105" s="53" t="n">
        <v>645.5</v>
      </c>
      <c r="F105" s="53" t="n">
        <v>680.1</v>
      </c>
      <c r="G105" s="47"/>
      <c r="H105" s="47"/>
      <c r="I105" s="47"/>
      <c r="J105" s="46"/>
      <c r="K105" s="46"/>
      <c r="L105" s="46"/>
      <c r="M105" s="46"/>
    </row>
    <row r="106" s="52" customFormat="true" ht="16.5" hidden="false" customHeight="true" outlineLevel="0" collapsed="false">
      <c r="A106" s="67" t="s">
        <v>121</v>
      </c>
      <c r="B106" s="68" t="s">
        <v>21</v>
      </c>
      <c r="C106" s="46"/>
      <c r="D106" s="46"/>
      <c r="E106" s="53" t="n">
        <v>612.3</v>
      </c>
      <c r="F106" s="53" t="n">
        <v>631.3</v>
      </c>
      <c r="G106" s="47"/>
      <c r="H106" s="47"/>
      <c r="I106" s="47"/>
      <c r="J106" s="46"/>
      <c r="K106" s="46"/>
      <c r="L106" s="46"/>
      <c r="M106" s="46"/>
    </row>
    <row r="107" s="52" customFormat="true" ht="12.75" hidden="false" customHeight="false" outlineLevel="0" collapsed="false">
      <c r="A107" s="67" t="s">
        <v>122</v>
      </c>
      <c r="B107" s="68" t="s">
        <v>21</v>
      </c>
      <c r="C107" s="46"/>
      <c r="D107" s="46"/>
      <c r="E107" s="47"/>
      <c r="F107" s="47"/>
      <c r="G107" s="47"/>
      <c r="H107" s="47"/>
      <c r="I107" s="47"/>
      <c r="J107" s="46"/>
      <c r="K107" s="46"/>
      <c r="L107" s="46"/>
      <c r="M107" s="46"/>
    </row>
    <row r="108" s="52" customFormat="true" ht="15.75" hidden="false" customHeight="true" outlineLevel="0" collapsed="false">
      <c r="A108" s="67" t="s">
        <v>123</v>
      </c>
      <c r="B108" s="68" t="s">
        <v>21</v>
      </c>
      <c r="C108" s="46"/>
      <c r="D108" s="46"/>
      <c r="E108" s="47"/>
      <c r="F108" s="47"/>
      <c r="G108" s="47"/>
      <c r="H108" s="47"/>
      <c r="I108" s="47"/>
      <c r="J108" s="46"/>
      <c r="K108" s="46"/>
      <c r="L108" s="46"/>
      <c r="M108" s="46"/>
    </row>
    <row r="109" s="52" customFormat="true" ht="12.75" hidden="false" customHeight="true" outlineLevel="0" collapsed="false">
      <c r="A109" s="67" t="s">
        <v>124</v>
      </c>
      <c r="B109" s="68" t="s">
        <v>21</v>
      </c>
      <c r="C109" s="46"/>
      <c r="D109" s="46"/>
      <c r="E109" s="53" t="n">
        <v>29.7</v>
      </c>
      <c r="F109" s="53" t="n">
        <v>41.6</v>
      </c>
      <c r="G109" s="47"/>
      <c r="H109" s="47"/>
      <c r="I109" s="47"/>
      <c r="J109" s="46"/>
      <c r="K109" s="46"/>
      <c r="L109" s="46"/>
      <c r="M109" s="46"/>
    </row>
    <row r="110" s="52" customFormat="true" ht="12.75" hidden="false" customHeight="false" outlineLevel="0" collapsed="false">
      <c r="A110" s="67" t="s">
        <v>125</v>
      </c>
      <c r="B110" s="68"/>
      <c r="C110" s="46"/>
      <c r="D110" s="46"/>
      <c r="E110" s="47"/>
      <c r="F110" s="47"/>
      <c r="G110" s="47"/>
      <c r="H110" s="47"/>
      <c r="I110" s="47"/>
      <c r="J110" s="46"/>
      <c r="K110" s="46"/>
      <c r="L110" s="46"/>
      <c r="M110" s="46"/>
    </row>
    <row r="111" s="52" customFormat="true" ht="12.75" hidden="false" customHeight="false" outlineLevel="0" collapsed="false">
      <c r="A111" s="67" t="s">
        <v>126</v>
      </c>
      <c r="B111" s="68" t="s">
        <v>21</v>
      </c>
      <c r="C111" s="46"/>
      <c r="D111" s="46"/>
      <c r="E111" s="53" t="n">
        <v>1.3</v>
      </c>
      <c r="F111" s="53" t="n">
        <v>8.8</v>
      </c>
      <c r="G111" s="47"/>
      <c r="H111" s="47"/>
      <c r="I111" s="47"/>
      <c r="J111" s="46"/>
      <c r="K111" s="46"/>
      <c r="L111" s="46"/>
      <c r="M111" s="46"/>
    </row>
    <row r="112" s="52" customFormat="true" ht="12.75" hidden="false" customHeight="false" outlineLevel="0" collapsed="false">
      <c r="A112" s="67" t="s">
        <v>127</v>
      </c>
      <c r="B112" s="68" t="s">
        <v>21</v>
      </c>
      <c r="C112" s="46"/>
      <c r="D112" s="46"/>
      <c r="E112" s="53" t="n">
        <v>16.7</v>
      </c>
      <c r="F112" s="53" t="n">
        <v>23.4</v>
      </c>
      <c r="G112" s="47"/>
      <c r="H112" s="47"/>
      <c r="I112" s="47"/>
      <c r="J112" s="46"/>
      <c r="K112" s="46"/>
      <c r="L112" s="46"/>
      <c r="M112" s="46"/>
    </row>
    <row r="113" s="52" customFormat="true" ht="15" hidden="false" customHeight="true" outlineLevel="0" collapsed="false">
      <c r="A113" s="67" t="s">
        <v>128</v>
      </c>
      <c r="B113" s="68" t="s">
        <v>21</v>
      </c>
      <c r="C113" s="46"/>
      <c r="D113" s="46"/>
      <c r="E113" s="53" t="n">
        <v>11.6</v>
      </c>
      <c r="F113" s="53" t="n">
        <v>9.4</v>
      </c>
      <c r="G113" s="47"/>
      <c r="H113" s="47"/>
      <c r="I113" s="47"/>
      <c r="J113" s="46"/>
      <c r="K113" s="46"/>
      <c r="L113" s="46"/>
      <c r="M113" s="46"/>
    </row>
    <row r="114" s="52" customFormat="true" ht="16.5" hidden="false" customHeight="true" outlineLevel="0" collapsed="false">
      <c r="A114" s="67" t="s">
        <v>129</v>
      </c>
      <c r="B114" s="68" t="s">
        <v>21</v>
      </c>
      <c r="C114" s="46"/>
      <c r="D114" s="46"/>
      <c r="E114" s="53" t="n">
        <v>3.5</v>
      </c>
      <c r="F114" s="53" t="n">
        <v>7.2</v>
      </c>
      <c r="G114" s="47"/>
      <c r="H114" s="47"/>
      <c r="I114" s="47"/>
      <c r="J114" s="46"/>
      <c r="K114" s="46"/>
      <c r="L114" s="46"/>
      <c r="M114" s="46"/>
    </row>
    <row r="115" s="52" customFormat="true" ht="28.9" hidden="false" customHeight="true" outlineLevel="0" collapsed="false">
      <c r="A115" s="67" t="s">
        <v>130</v>
      </c>
      <c r="B115" s="68" t="s">
        <v>21</v>
      </c>
      <c r="C115" s="46"/>
      <c r="D115" s="46"/>
      <c r="E115" s="47"/>
      <c r="F115" s="47"/>
      <c r="G115" s="47"/>
      <c r="H115" s="47"/>
      <c r="I115" s="47"/>
      <c r="J115" s="46"/>
      <c r="K115" s="46"/>
      <c r="L115" s="46"/>
      <c r="M115" s="46"/>
    </row>
    <row r="116" s="52" customFormat="true" ht="28.9" hidden="false" customHeight="true" outlineLevel="0" collapsed="false">
      <c r="A116" s="69" t="s">
        <v>131</v>
      </c>
      <c r="B116" s="70" t="s">
        <v>98</v>
      </c>
      <c r="C116" s="46"/>
      <c r="D116" s="46"/>
      <c r="E116" s="47"/>
      <c r="F116" s="47"/>
      <c r="G116" s="47"/>
      <c r="H116" s="47"/>
      <c r="I116" s="47"/>
      <c r="J116" s="46"/>
      <c r="K116" s="46"/>
      <c r="L116" s="46"/>
      <c r="M116" s="46"/>
    </row>
    <row r="117" customFormat="false" ht="18.75" hidden="false" customHeight="true" outlineLevel="0" collapsed="false">
      <c r="A117" s="48" t="s">
        <v>132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</row>
    <row r="118" s="66" customFormat="true" ht="16.35" hidden="false" customHeight="true" outlineLevel="0" collapsed="false">
      <c r="A118" s="50" t="s">
        <v>133</v>
      </c>
      <c r="B118" s="45" t="s">
        <v>134</v>
      </c>
      <c r="C118" s="46"/>
      <c r="D118" s="46"/>
      <c r="E118" s="53" t="n">
        <v>655.74</v>
      </c>
      <c r="F118" s="53" t="n">
        <v>720.73</v>
      </c>
      <c r="G118" s="53" t="n">
        <v>712.24</v>
      </c>
      <c r="H118" s="53" t="n">
        <v>803</v>
      </c>
      <c r="I118" s="53" t="n">
        <v>803</v>
      </c>
      <c r="J118" s="54" t="n">
        <v>778.81</v>
      </c>
      <c r="K118" s="54" t="n">
        <v>778.81</v>
      </c>
      <c r="L118" s="54" t="n">
        <v>778.81</v>
      </c>
      <c r="M118" s="54" t="n">
        <v>778.81</v>
      </c>
    </row>
    <row r="119" s="52" customFormat="true" ht="16.35" hidden="false" customHeight="true" outlineLevel="0" collapsed="false">
      <c r="A119" s="51" t="s">
        <v>135</v>
      </c>
      <c r="B119" s="45" t="s">
        <v>134</v>
      </c>
      <c r="C119" s="46"/>
      <c r="D119" s="46"/>
      <c r="E119" s="53" t="n">
        <v>120.72</v>
      </c>
      <c r="F119" s="53" t="n">
        <v>129.87</v>
      </c>
      <c r="G119" s="53" t="n">
        <v>129.51</v>
      </c>
      <c r="H119" s="53" t="n">
        <v>139.57</v>
      </c>
      <c r="I119" s="53" t="n">
        <v>139.57</v>
      </c>
      <c r="J119" s="54" t="n">
        <v>145.91</v>
      </c>
      <c r="K119" s="54" t="n">
        <v>145.91</v>
      </c>
      <c r="L119" s="54" t="n">
        <v>145.91</v>
      </c>
      <c r="M119" s="54" t="n">
        <v>145.91</v>
      </c>
    </row>
    <row r="120" s="52" customFormat="true" ht="16.35" hidden="false" customHeight="true" outlineLevel="0" collapsed="false">
      <c r="A120" s="44" t="s">
        <v>136</v>
      </c>
      <c r="B120" s="45" t="s">
        <v>134</v>
      </c>
      <c r="C120" s="46"/>
      <c r="D120" s="46"/>
      <c r="E120" s="53" t="n">
        <v>82.55</v>
      </c>
      <c r="F120" s="53" t="n">
        <v>89.2</v>
      </c>
      <c r="G120" s="53" t="n">
        <v>93.26</v>
      </c>
      <c r="H120" s="53" t="n">
        <v>98.47</v>
      </c>
      <c r="I120" s="53" t="n">
        <v>98.47</v>
      </c>
      <c r="J120" s="54" t="n">
        <v>103.87</v>
      </c>
      <c r="K120" s="54" t="n">
        <v>103.87</v>
      </c>
      <c r="L120" s="54" t="n">
        <v>103.87</v>
      </c>
      <c r="M120" s="54" t="n">
        <v>103.87</v>
      </c>
    </row>
    <row r="121" s="52" customFormat="true" ht="16.35" hidden="false" customHeight="true" outlineLevel="0" collapsed="false">
      <c r="A121" s="71" t="s">
        <v>137</v>
      </c>
      <c r="B121" s="45" t="s">
        <v>134</v>
      </c>
      <c r="C121" s="46"/>
      <c r="D121" s="46"/>
      <c r="E121" s="53" t="n">
        <v>10.86</v>
      </c>
      <c r="F121" s="53" t="n">
        <v>13.65</v>
      </c>
      <c r="G121" s="53" t="n">
        <v>12.08</v>
      </c>
      <c r="H121" s="53" t="n">
        <v>13.6</v>
      </c>
      <c r="I121" s="53" t="n">
        <v>13.6</v>
      </c>
      <c r="J121" s="54" t="n">
        <v>14.52</v>
      </c>
      <c r="K121" s="54" t="n">
        <v>14.52</v>
      </c>
      <c r="L121" s="54" t="n">
        <v>14.52</v>
      </c>
      <c r="M121" s="54" t="n">
        <v>14.52</v>
      </c>
    </row>
    <row r="122" s="52" customFormat="true" ht="16.35" hidden="false" customHeight="true" outlineLevel="0" collapsed="false">
      <c r="A122" s="71" t="s">
        <v>138</v>
      </c>
      <c r="B122" s="45" t="s">
        <v>134</v>
      </c>
      <c r="C122" s="46"/>
      <c r="D122" s="46"/>
      <c r="E122" s="53" t="n">
        <v>5.62</v>
      </c>
      <c r="F122" s="53" t="n">
        <v>1.63</v>
      </c>
      <c r="G122" s="53" t="n">
        <v>0.14</v>
      </c>
      <c r="H122" s="53" t="n">
        <v>0.08</v>
      </c>
      <c r="I122" s="53" t="n">
        <v>0.08</v>
      </c>
      <c r="J122" s="54" t="n">
        <v>0.06</v>
      </c>
      <c r="K122" s="54" t="n">
        <v>0.06</v>
      </c>
      <c r="L122" s="54" t="n">
        <v>0.06</v>
      </c>
      <c r="M122" s="54" t="n">
        <v>0.06</v>
      </c>
    </row>
    <row r="123" s="52" customFormat="true" ht="16.35" hidden="false" customHeight="true" outlineLevel="0" collapsed="false">
      <c r="A123" s="71" t="s">
        <v>139</v>
      </c>
      <c r="B123" s="45" t="s">
        <v>134</v>
      </c>
      <c r="C123" s="46"/>
      <c r="D123" s="46"/>
      <c r="E123" s="53" t="n">
        <v>0</v>
      </c>
      <c r="F123" s="53" t="n">
        <v>0.05</v>
      </c>
      <c r="G123" s="53" t="n">
        <v>0.06</v>
      </c>
      <c r="H123" s="53" t="n">
        <v>0.05</v>
      </c>
      <c r="I123" s="53" t="n">
        <v>0.05</v>
      </c>
      <c r="J123" s="53" t="n">
        <v>0.05</v>
      </c>
      <c r="K123" s="53" t="n">
        <v>0.05</v>
      </c>
      <c r="L123" s="53" t="n">
        <v>0.05</v>
      </c>
      <c r="M123" s="53" t="n">
        <v>0.05</v>
      </c>
    </row>
    <row r="124" s="52" customFormat="true" ht="16.35" hidden="false" customHeight="true" outlineLevel="0" collapsed="false">
      <c r="A124" s="71" t="s">
        <v>140</v>
      </c>
      <c r="B124" s="45" t="s">
        <v>134</v>
      </c>
      <c r="C124" s="46"/>
      <c r="D124" s="46"/>
      <c r="E124" s="53" t="n">
        <v>0.71</v>
      </c>
      <c r="F124" s="53" t="n">
        <v>2.57</v>
      </c>
      <c r="G124" s="53" t="n">
        <v>2.05</v>
      </c>
      <c r="H124" s="53" t="n">
        <v>2.1</v>
      </c>
      <c r="I124" s="53" t="n">
        <v>2.1</v>
      </c>
      <c r="J124" s="54" t="n">
        <v>2.15</v>
      </c>
      <c r="K124" s="54" t="n">
        <v>2.15</v>
      </c>
      <c r="L124" s="54" t="n">
        <v>2.15</v>
      </c>
      <c r="M124" s="54" t="n">
        <v>2.15</v>
      </c>
    </row>
    <row r="125" s="52" customFormat="true" ht="16.35" hidden="false" customHeight="true" outlineLevel="0" collapsed="false">
      <c r="A125" s="71" t="s">
        <v>141</v>
      </c>
      <c r="B125" s="45" t="s">
        <v>134</v>
      </c>
      <c r="C125" s="46"/>
      <c r="D125" s="46"/>
      <c r="E125" s="53" t="n">
        <v>4.53</v>
      </c>
      <c r="F125" s="53" t="n">
        <v>9.4</v>
      </c>
      <c r="G125" s="53" t="n">
        <v>9.84</v>
      </c>
      <c r="H125" s="53" t="n">
        <v>11.38</v>
      </c>
      <c r="I125" s="53" t="n">
        <v>11.38</v>
      </c>
      <c r="J125" s="54" t="n">
        <v>12.25</v>
      </c>
      <c r="K125" s="54" t="n">
        <v>12.25</v>
      </c>
      <c r="L125" s="54" t="n">
        <v>12.25</v>
      </c>
      <c r="M125" s="54" t="n">
        <v>12.25</v>
      </c>
    </row>
    <row r="126" s="52" customFormat="true" ht="16.35" hidden="false" customHeight="true" outlineLevel="0" collapsed="false">
      <c r="A126" s="67" t="s">
        <v>142</v>
      </c>
      <c r="B126" s="45" t="s">
        <v>134</v>
      </c>
      <c r="C126" s="46"/>
      <c r="D126" s="46"/>
      <c r="E126" s="53" t="n">
        <v>2.66</v>
      </c>
      <c r="F126" s="53" t="n">
        <v>3.25</v>
      </c>
      <c r="G126" s="53" t="n">
        <v>3.34</v>
      </c>
      <c r="H126" s="53" t="n">
        <v>3.26</v>
      </c>
      <c r="I126" s="53" t="n">
        <v>3.26</v>
      </c>
      <c r="J126" s="54" t="n">
        <v>3.18</v>
      </c>
      <c r="K126" s="54" t="n">
        <v>3.18</v>
      </c>
      <c r="L126" s="54" t="n">
        <v>3.18</v>
      </c>
      <c r="M126" s="54" t="n">
        <v>3.18</v>
      </c>
    </row>
    <row r="127" s="52" customFormat="true" ht="16.35" hidden="false" customHeight="true" outlineLevel="0" collapsed="false">
      <c r="A127" s="67" t="s">
        <v>143</v>
      </c>
      <c r="B127" s="45" t="s">
        <v>134</v>
      </c>
      <c r="C127" s="46"/>
      <c r="D127" s="46"/>
      <c r="E127" s="53" t="n">
        <v>11.55</v>
      </c>
      <c r="F127" s="53" t="n">
        <v>11.1</v>
      </c>
      <c r="G127" s="53" t="n">
        <v>7.8</v>
      </c>
      <c r="H127" s="53" t="n">
        <v>11.1</v>
      </c>
      <c r="I127" s="53" t="n">
        <v>11.1</v>
      </c>
      <c r="J127" s="54" t="n">
        <v>11.15</v>
      </c>
      <c r="K127" s="54" t="n">
        <v>11.15</v>
      </c>
      <c r="L127" s="54" t="n">
        <v>11.15</v>
      </c>
      <c r="M127" s="54" t="n">
        <v>11.15</v>
      </c>
    </row>
    <row r="128" s="52" customFormat="true" ht="16.35" hidden="false" customHeight="true" outlineLevel="0" collapsed="false">
      <c r="A128" s="67" t="s">
        <v>144</v>
      </c>
      <c r="B128" s="45" t="s">
        <v>134</v>
      </c>
      <c r="C128" s="46"/>
      <c r="D128" s="46"/>
      <c r="E128" s="53" t="n">
        <v>13.11</v>
      </c>
      <c r="F128" s="53" t="n">
        <v>12.67</v>
      </c>
      <c r="G128" s="53" t="n">
        <v>13.03</v>
      </c>
      <c r="H128" s="53" t="n">
        <v>13.15</v>
      </c>
      <c r="I128" s="53" t="n">
        <v>13.15</v>
      </c>
      <c r="J128" s="54" t="n">
        <v>13.2</v>
      </c>
      <c r="K128" s="54" t="n">
        <v>13.2</v>
      </c>
      <c r="L128" s="54" t="n">
        <v>13.2</v>
      </c>
      <c r="M128" s="54" t="n">
        <v>13.2</v>
      </c>
    </row>
    <row r="129" s="52" customFormat="true" ht="16.35" hidden="false" customHeight="true" outlineLevel="0" collapsed="false">
      <c r="A129" s="59" t="s">
        <v>145</v>
      </c>
      <c r="B129" s="45" t="s">
        <v>134</v>
      </c>
      <c r="C129" s="46"/>
      <c r="D129" s="46"/>
      <c r="E129" s="53" t="n">
        <v>40.64</v>
      </c>
      <c r="F129" s="53" t="n">
        <v>28.79</v>
      </c>
      <c r="G129" s="53" t="n">
        <v>19.87</v>
      </c>
      <c r="H129" s="53" t="n">
        <v>19.27</v>
      </c>
      <c r="I129" s="53" t="n">
        <v>19.27</v>
      </c>
      <c r="J129" s="54" t="n">
        <v>19.3</v>
      </c>
      <c r="K129" s="54" t="n">
        <v>19.3</v>
      </c>
      <c r="L129" s="54" t="n">
        <v>19.3</v>
      </c>
      <c r="M129" s="54" t="n">
        <v>19.3</v>
      </c>
    </row>
    <row r="130" s="52" customFormat="true" ht="16.35" hidden="false" customHeight="true" outlineLevel="0" collapsed="false">
      <c r="A130" s="44" t="s">
        <v>146</v>
      </c>
      <c r="B130" s="45" t="s">
        <v>134</v>
      </c>
      <c r="C130" s="46"/>
      <c r="D130" s="46"/>
      <c r="E130" s="53" t="n">
        <v>494.38</v>
      </c>
      <c r="F130" s="53" t="n">
        <v>562.07</v>
      </c>
      <c r="G130" s="53" t="n">
        <v>562.86</v>
      </c>
      <c r="H130" s="53" t="n">
        <v>644.16</v>
      </c>
      <c r="I130" s="53" t="n">
        <v>644.16</v>
      </c>
      <c r="J130" s="54" t="n">
        <v>613.61</v>
      </c>
      <c r="K130" s="54" t="n">
        <v>613.61</v>
      </c>
      <c r="L130" s="54" t="n">
        <v>613.61</v>
      </c>
      <c r="M130" s="54" t="n">
        <v>613.61</v>
      </c>
    </row>
    <row r="131" s="52" customFormat="true" ht="16.35" hidden="false" customHeight="true" outlineLevel="0" collapsed="false">
      <c r="A131" s="44" t="s">
        <v>147</v>
      </c>
      <c r="B131" s="45" t="s">
        <v>134</v>
      </c>
      <c r="C131" s="46"/>
      <c r="D131" s="46"/>
      <c r="E131" s="53"/>
      <c r="F131" s="53"/>
      <c r="G131" s="53"/>
      <c r="H131" s="53"/>
      <c r="I131" s="53"/>
      <c r="J131" s="54"/>
      <c r="K131" s="54"/>
      <c r="L131" s="54"/>
      <c r="M131" s="54"/>
    </row>
    <row r="132" s="52" customFormat="true" ht="16.35" hidden="false" customHeight="true" outlineLevel="0" collapsed="false">
      <c r="A132" s="50" t="s">
        <v>148</v>
      </c>
      <c r="B132" s="45" t="s">
        <v>134</v>
      </c>
      <c r="C132" s="46"/>
      <c r="D132" s="46"/>
      <c r="E132" s="53" t="n">
        <v>653.62</v>
      </c>
      <c r="F132" s="53" t="n">
        <v>709.67</v>
      </c>
      <c r="G132" s="72" t="n">
        <f aca="false">G134+G136+G137+G138+G140+G141+G143+G144+G145+G146</f>
        <v>778.33</v>
      </c>
      <c r="H132" s="72" t="n">
        <f aca="false">H134+H136+H137+H138+H140+H141+H143+H144+H145+H146</f>
        <v>803</v>
      </c>
      <c r="I132" s="72" t="n">
        <f aca="false">I134+I136+I137+I138+I140+I141+I143+I144+I145+I146</f>
        <v>803</v>
      </c>
      <c r="J132" s="72" t="n">
        <f aca="false">J134+J136+J137+J138+J140+J141+J143+J144+J145+J146</f>
        <v>778.81</v>
      </c>
      <c r="K132" s="72" t="n">
        <f aca="false">K134+K136+K137+K138+K140+K141+K143+K144+K145+K146</f>
        <v>778.81</v>
      </c>
      <c r="L132" s="72" t="n">
        <f aca="false">L134+L136+L137+L138+L140+L141+L143+L144+L145+L146</f>
        <v>778.81</v>
      </c>
      <c r="M132" s="72" t="n">
        <f aca="false">M134+M136+M137+M138+M140+M141+M143+M144+M145+M146</f>
        <v>778.81</v>
      </c>
    </row>
    <row r="133" s="52" customFormat="true" ht="16.35" hidden="false" customHeight="true" outlineLevel="0" collapsed="false">
      <c r="A133" s="44" t="s">
        <v>149</v>
      </c>
      <c r="B133" s="45"/>
      <c r="C133" s="46"/>
      <c r="D133" s="46"/>
      <c r="E133" s="53"/>
      <c r="F133" s="53"/>
      <c r="G133" s="53"/>
      <c r="H133" s="53"/>
      <c r="I133" s="53"/>
      <c r="J133" s="54"/>
      <c r="K133" s="54"/>
      <c r="L133" s="54"/>
      <c r="M133" s="54"/>
    </row>
    <row r="134" s="52" customFormat="true" ht="16.35" hidden="false" customHeight="true" outlineLevel="0" collapsed="false">
      <c r="A134" s="44" t="s">
        <v>150</v>
      </c>
      <c r="B134" s="45" t="s">
        <v>134</v>
      </c>
      <c r="C134" s="46"/>
      <c r="D134" s="46"/>
      <c r="E134" s="53" t="n">
        <v>85.973</v>
      </c>
      <c r="F134" s="53" t="n">
        <v>88.31</v>
      </c>
      <c r="G134" s="53" t="n">
        <v>99.81</v>
      </c>
      <c r="H134" s="53" t="n">
        <v>79.55</v>
      </c>
      <c r="I134" s="53" t="n">
        <v>79.55</v>
      </c>
      <c r="J134" s="53" t="n">
        <v>81.92</v>
      </c>
      <c r="K134" s="53" t="n">
        <v>81.92</v>
      </c>
      <c r="L134" s="53" t="n">
        <v>81.92</v>
      </c>
      <c r="M134" s="53" t="n">
        <v>81.92</v>
      </c>
      <c r="N134" s="73"/>
      <c r="O134" s="73"/>
      <c r="P134" s="73"/>
      <c r="Q134" s="73"/>
    </row>
    <row r="135" s="52" customFormat="true" ht="16.35" hidden="false" customHeight="true" outlineLevel="0" collapsed="false">
      <c r="A135" s="44" t="s">
        <v>151</v>
      </c>
      <c r="B135" s="45" t="s">
        <v>134</v>
      </c>
      <c r="C135" s="46"/>
      <c r="D135" s="46"/>
      <c r="E135" s="53"/>
      <c r="F135" s="53"/>
      <c r="G135" s="53"/>
      <c r="H135" s="53"/>
      <c r="I135" s="53"/>
      <c r="J135" s="54"/>
      <c r="K135" s="54"/>
      <c r="L135" s="54"/>
      <c r="M135" s="54"/>
    </row>
    <row r="136" s="52" customFormat="true" ht="25.15" hidden="false" customHeight="true" outlineLevel="0" collapsed="false">
      <c r="A136" s="44" t="s">
        <v>152</v>
      </c>
      <c r="B136" s="45" t="s">
        <v>134</v>
      </c>
      <c r="C136" s="46"/>
      <c r="D136" s="46"/>
      <c r="E136" s="53" t="n">
        <v>21.29</v>
      </c>
      <c r="F136" s="53" t="n">
        <v>15.43</v>
      </c>
      <c r="G136" s="53" t="n">
        <v>40.36</v>
      </c>
      <c r="H136" s="53" t="n">
        <f aca="false">3.7+9.12</f>
        <v>12.82</v>
      </c>
      <c r="I136" s="53" t="n">
        <v>12.82</v>
      </c>
      <c r="J136" s="53" t="n">
        <f aca="false">3.7+18.92</f>
        <v>22.62</v>
      </c>
      <c r="K136" s="53" t="n">
        <f aca="false">3.7+18.92</f>
        <v>22.62</v>
      </c>
      <c r="L136" s="53" t="n">
        <f aca="false">3.7+18.92</f>
        <v>22.62</v>
      </c>
      <c r="M136" s="53" t="n">
        <f aca="false">3.7+18.92</f>
        <v>22.62</v>
      </c>
    </row>
    <row r="137" s="52" customFormat="true" ht="16.35" hidden="false" customHeight="true" outlineLevel="0" collapsed="false">
      <c r="A137" s="44" t="s">
        <v>153</v>
      </c>
      <c r="B137" s="45" t="s">
        <v>134</v>
      </c>
      <c r="C137" s="46"/>
      <c r="D137" s="46"/>
      <c r="E137" s="53" t="n">
        <v>53.215</v>
      </c>
      <c r="F137" s="53" t="n">
        <v>69.19</v>
      </c>
      <c r="G137" s="53" t="n">
        <v>66.49</v>
      </c>
      <c r="H137" s="53" t="n">
        <v>36.24</v>
      </c>
      <c r="I137" s="53" t="n">
        <v>36.24</v>
      </c>
      <c r="J137" s="54" t="n">
        <v>41.22</v>
      </c>
      <c r="K137" s="54" t="n">
        <v>41.22</v>
      </c>
      <c r="L137" s="54" t="n">
        <v>41.22</v>
      </c>
      <c r="M137" s="54" t="n">
        <v>41.22</v>
      </c>
    </row>
    <row r="138" s="52" customFormat="true" ht="15.6" hidden="false" customHeight="true" outlineLevel="0" collapsed="false">
      <c r="A138" s="44" t="s">
        <v>154</v>
      </c>
      <c r="B138" s="45" t="s">
        <v>134</v>
      </c>
      <c r="C138" s="46"/>
      <c r="D138" s="46"/>
      <c r="E138" s="53" t="n">
        <v>94.69</v>
      </c>
      <c r="F138" s="53" t="n">
        <v>114.91</v>
      </c>
      <c r="G138" s="53" t="n">
        <v>123.31</v>
      </c>
      <c r="H138" s="53" t="n">
        <v>284.57</v>
      </c>
      <c r="I138" s="53" t="n">
        <v>284.57</v>
      </c>
      <c r="J138" s="54" t="n">
        <v>245.06</v>
      </c>
      <c r="K138" s="54" t="n">
        <v>245.06</v>
      </c>
      <c r="L138" s="54" t="n">
        <v>245.06</v>
      </c>
      <c r="M138" s="54" t="n">
        <v>245.06</v>
      </c>
    </row>
    <row r="139" s="52" customFormat="true" ht="15.6" hidden="false" customHeight="true" outlineLevel="0" collapsed="false">
      <c r="A139" s="44" t="s">
        <v>155</v>
      </c>
      <c r="B139" s="45" t="s">
        <v>134</v>
      </c>
      <c r="C139" s="46"/>
      <c r="D139" s="46"/>
      <c r="E139" s="53" t="n">
        <v>0.027</v>
      </c>
      <c r="F139" s="53"/>
      <c r="G139" s="53"/>
      <c r="H139" s="53"/>
      <c r="I139" s="53"/>
      <c r="J139" s="54"/>
      <c r="K139" s="54"/>
      <c r="L139" s="54"/>
      <c r="M139" s="54"/>
    </row>
    <row r="140" s="52" customFormat="true" ht="15.6" hidden="false" customHeight="true" outlineLevel="0" collapsed="false">
      <c r="A140" s="44" t="s">
        <v>156</v>
      </c>
      <c r="B140" s="45" t="s">
        <v>134</v>
      </c>
      <c r="C140" s="46"/>
      <c r="D140" s="46"/>
      <c r="E140" s="53" t="n">
        <v>320.109</v>
      </c>
      <c r="F140" s="53" t="n">
        <v>336.22</v>
      </c>
      <c r="G140" s="53" t="n">
        <v>350.89</v>
      </c>
      <c r="H140" s="53" t="n">
        <v>310.9</v>
      </c>
      <c r="I140" s="53" t="n">
        <v>310.9</v>
      </c>
      <c r="J140" s="54" t="n">
        <v>306</v>
      </c>
      <c r="K140" s="54" t="n">
        <v>306</v>
      </c>
      <c r="L140" s="54" t="n">
        <v>306</v>
      </c>
      <c r="M140" s="54" t="n">
        <v>306</v>
      </c>
    </row>
    <row r="141" s="52" customFormat="true" ht="15.6" hidden="false" customHeight="true" outlineLevel="0" collapsed="false">
      <c r="A141" s="44" t="s">
        <v>157</v>
      </c>
      <c r="B141" s="45" t="s">
        <v>134</v>
      </c>
      <c r="C141" s="46"/>
      <c r="D141" s="46"/>
      <c r="E141" s="53" t="n">
        <v>47.058</v>
      </c>
      <c r="F141" s="53" t="n">
        <v>46.99</v>
      </c>
      <c r="G141" s="53" t="n">
        <v>54.2</v>
      </c>
      <c r="H141" s="53" t="n">
        <v>43.86</v>
      </c>
      <c r="I141" s="53" t="n">
        <v>43.86</v>
      </c>
      <c r="J141" s="53" t="n">
        <v>43.86</v>
      </c>
      <c r="K141" s="53" t="n">
        <v>43.86</v>
      </c>
      <c r="L141" s="53" t="n">
        <v>43.86</v>
      </c>
      <c r="M141" s="53" t="n">
        <v>43.86</v>
      </c>
    </row>
    <row r="142" s="52" customFormat="true" ht="15.6" hidden="false" customHeight="true" outlineLevel="0" collapsed="false">
      <c r="A142" s="44" t="s">
        <v>158</v>
      </c>
      <c r="B142" s="45" t="s">
        <v>134</v>
      </c>
      <c r="C142" s="46"/>
      <c r="D142" s="46"/>
      <c r="E142" s="53"/>
      <c r="F142" s="53"/>
      <c r="G142" s="53"/>
      <c r="H142" s="53"/>
      <c r="I142" s="53"/>
      <c r="J142" s="54"/>
      <c r="K142" s="54"/>
      <c r="L142" s="54"/>
      <c r="M142" s="54"/>
    </row>
    <row r="143" s="52" customFormat="true" ht="15.6" hidden="false" customHeight="true" outlineLevel="0" collapsed="false">
      <c r="A143" s="44" t="s">
        <v>159</v>
      </c>
      <c r="B143" s="45" t="s">
        <v>134</v>
      </c>
      <c r="C143" s="46"/>
      <c r="D143" s="46"/>
      <c r="E143" s="53" t="n">
        <v>24.983</v>
      </c>
      <c r="F143" s="53" t="n">
        <v>28.99</v>
      </c>
      <c r="G143" s="53" t="n">
        <v>33.28</v>
      </c>
      <c r="H143" s="53" t="n">
        <v>29.26</v>
      </c>
      <c r="I143" s="53" t="n">
        <v>29.26</v>
      </c>
      <c r="J143" s="54" t="n">
        <v>30.38</v>
      </c>
      <c r="K143" s="54" t="n">
        <v>30.38</v>
      </c>
      <c r="L143" s="54" t="n">
        <v>30.38</v>
      </c>
      <c r="M143" s="54" t="n">
        <v>30.38</v>
      </c>
    </row>
    <row r="144" s="52" customFormat="true" ht="15.6" hidden="false" customHeight="true" outlineLevel="0" collapsed="false">
      <c r="A144" s="44" t="s">
        <v>160</v>
      </c>
      <c r="B144" s="45" t="s">
        <v>134</v>
      </c>
      <c r="C144" s="46"/>
      <c r="D144" s="46"/>
      <c r="E144" s="53" t="n">
        <v>2.784</v>
      </c>
      <c r="F144" s="53" t="n">
        <v>6.04</v>
      </c>
      <c r="G144" s="53" t="n">
        <v>5.99</v>
      </c>
      <c r="H144" s="53" t="n">
        <v>5.3</v>
      </c>
      <c r="I144" s="53" t="n">
        <v>5.3</v>
      </c>
      <c r="J144" s="54" t="n">
        <v>5.25</v>
      </c>
      <c r="K144" s="54" t="n">
        <v>5.25</v>
      </c>
      <c r="L144" s="54" t="n">
        <v>5.25</v>
      </c>
      <c r="M144" s="54" t="n">
        <v>5.25</v>
      </c>
    </row>
    <row r="145" s="52" customFormat="true" ht="15.6" hidden="false" customHeight="true" outlineLevel="0" collapsed="false">
      <c r="A145" s="44" t="s">
        <v>161</v>
      </c>
      <c r="B145" s="45" t="s">
        <v>134</v>
      </c>
      <c r="C145" s="46"/>
      <c r="D145" s="46"/>
      <c r="E145" s="53" t="n">
        <v>3.486</v>
      </c>
      <c r="F145" s="53" t="n">
        <v>3.59</v>
      </c>
      <c r="G145" s="53" t="n">
        <v>3.5</v>
      </c>
      <c r="H145" s="53" t="n">
        <v>0</v>
      </c>
      <c r="I145" s="53" t="n">
        <v>0</v>
      </c>
      <c r="J145" s="54" t="n">
        <v>2</v>
      </c>
      <c r="K145" s="54" t="n">
        <v>2</v>
      </c>
      <c r="L145" s="54" t="n">
        <v>2</v>
      </c>
      <c r="M145" s="54" t="n">
        <v>2</v>
      </c>
    </row>
    <row r="146" s="52" customFormat="true" ht="15.6" hidden="false" customHeight="true" outlineLevel="0" collapsed="false">
      <c r="A146" s="44" t="s">
        <v>162</v>
      </c>
      <c r="B146" s="45" t="s">
        <v>134</v>
      </c>
      <c r="C146" s="46"/>
      <c r="D146" s="46"/>
      <c r="E146" s="53"/>
      <c r="F146" s="53"/>
      <c r="G146" s="53" t="n">
        <v>0.5</v>
      </c>
      <c r="H146" s="53" t="n">
        <v>0.5</v>
      </c>
      <c r="I146" s="53" t="n">
        <v>0.5</v>
      </c>
      <c r="J146" s="53" t="n">
        <v>0.5</v>
      </c>
      <c r="K146" s="53" t="n">
        <v>0.5</v>
      </c>
      <c r="L146" s="53" t="n">
        <v>0.5</v>
      </c>
      <c r="M146" s="53" t="n">
        <v>0.5</v>
      </c>
    </row>
    <row r="147" s="74" customFormat="true" ht="15.6" hidden="false" customHeight="true" outlineLevel="0" collapsed="false">
      <c r="A147" s="44" t="s">
        <v>163</v>
      </c>
      <c r="B147" s="45"/>
      <c r="C147" s="46"/>
      <c r="D147" s="46"/>
      <c r="E147" s="53"/>
      <c r="F147" s="53"/>
      <c r="G147" s="53"/>
      <c r="H147" s="53"/>
      <c r="I147" s="53"/>
      <c r="J147" s="54"/>
      <c r="K147" s="54"/>
      <c r="L147" s="54"/>
      <c r="M147" s="54"/>
    </row>
    <row r="148" s="74" customFormat="true" ht="24.4" hidden="false" customHeight="true" outlineLevel="0" collapsed="false">
      <c r="A148" s="75" t="s">
        <v>164</v>
      </c>
      <c r="B148" s="45" t="s">
        <v>134</v>
      </c>
      <c r="C148" s="46"/>
      <c r="D148" s="46"/>
      <c r="E148" s="53" t="n">
        <v>2.121</v>
      </c>
      <c r="F148" s="53" t="n">
        <v>11.06</v>
      </c>
      <c r="G148" s="53" t="n">
        <f aca="false">G118-G132</f>
        <v>-66.09</v>
      </c>
      <c r="H148" s="53" t="n">
        <f aca="false">H118-H132</f>
        <v>0</v>
      </c>
      <c r="I148" s="53" t="n">
        <f aca="false">I118-I132</f>
        <v>0</v>
      </c>
      <c r="J148" s="53" t="n">
        <f aca="false">J118-J132</f>
        <v>0</v>
      </c>
      <c r="K148" s="53" t="n">
        <f aca="false">K118-K132</f>
        <v>0</v>
      </c>
      <c r="L148" s="53" t="n">
        <f aca="false">L118-L132</f>
        <v>0</v>
      </c>
      <c r="M148" s="53" t="n">
        <f aca="false">M118-M132</f>
        <v>0</v>
      </c>
    </row>
    <row r="149" customFormat="false" ht="18" hidden="false" customHeight="true" outlineLevel="0" collapsed="false">
      <c r="A149" s="48" t="s">
        <v>165</v>
      </c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</row>
    <row r="150" s="52" customFormat="true" ht="12.75" hidden="false" customHeight="false" outlineLevel="0" collapsed="false">
      <c r="A150" s="76" t="s">
        <v>166</v>
      </c>
      <c r="B150" s="45" t="s">
        <v>167</v>
      </c>
      <c r="C150" s="46"/>
      <c r="D150" s="46"/>
      <c r="E150" s="53" t="n">
        <v>9.6</v>
      </c>
      <c r="F150" s="53" t="n">
        <v>9.6</v>
      </c>
      <c r="G150" s="53" t="n">
        <v>9.6</v>
      </c>
      <c r="H150" s="53" t="n">
        <v>9.6</v>
      </c>
      <c r="I150" s="53" t="n">
        <v>9.6</v>
      </c>
      <c r="J150" s="53" t="n">
        <v>9.6</v>
      </c>
      <c r="K150" s="53" t="n">
        <v>9.6</v>
      </c>
      <c r="L150" s="53" t="n">
        <v>9.6</v>
      </c>
      <c r="M150" s="53" t="n">
        <v>9.6</v>
      </c>
    </row>
    <row r="151" s="52" customFormat="true" ht="12.75" hidden="false" customHeight="false" outlineLevel="0" collapsed="false">
      <c r="A151" s="76" t="s">
        <v>168</v>
      </c>
      <c r="B151" s="45" t="s">
        <v>167</v>
      </c>
      <c r="C151" s="46"/>
      <c r="D151" s="46"/>
      <c r="E151" s="53" t="n">
        <v>6.1</v>
      </c>
      <c r="F151" s="53" t="n">
        <v>6.7</v>
      </c>
      <c r="G151" s="53" t="n">
        <v>6.8</v>
      </c>
      <c r="H151" s="53" t="n">
        <v>6.9</v>
      </c>
      <c r="I151" s="53" t="n">
        <v>6.9</v>
      </c>
      <c r="J151" s="53" t="n">
        <v>6.9</v>
      </c>
      <c r="K151" s="53" t="n">
        <v>6.9</v>
      </c>
      <c r="L151" s="53" t="n">
        <v>6.9</v>
      </c>
      <c r="M151" s="53" t="n">
        <v>6.9</v>
      </c>
    </row>
    <row r="152" s="52" customFormat="true" ht="15.75" hidden="false" customHeight="true" outlineLevel="0" collapsed="false">
      <c r="A152" s="76" t="s">
        <v>169</v>
      </c>
      <c r="B152" s="77" t="s">
        <v>170</v>
      </c>
      <c r="C152" s="46"/>
      <c r="D152" s="46"/>
      <c r="E152" s="53" t="n">
        <v>39732.4</v>
      </c>
      <c r="F152" s="53" t="n">
        <v>42876.6</v>
      </c>
      <c r="G152" s="53" t="n">
        <v>48064.7</v>
      </c>
      <c r="H152" s="53" t="n">
        <v>52823</v>
      </c>
      <c r="I152" s="53" t="n">
        <v>52823</v>
      </c>
      <c r="J152" s="54" t="n">
        <v>56890</v>
      </c>
      <c r="K152" s="54" t="n">
        <v>56890</v>
      </c>
      <c r="L152" s="54" t="n">
        <v>6058.8</v>
      </c>
      <c r="M152" s="54" t="n">
        <v>6058.8</v>
      </c>
    </row>
    <row r="153" s="52" customFormat="true" ht="25.5" hidden="false" customHeight="false" outlineLevel="0" collapsed="false">
      <c r="A153" s="76"/>
      <c r="B153" s="78" t="s">
        <v>171</v>
      </c>
      <c r="C153" s="46"/>
      <c r="D153" s="46"/>
      <c r="E153" s="53" t="n">
        <v>107.3</v>
      </c>
      <c r="F153" s="53" t="n">
        <v>107.7</v>
      </c>
      <c r="G153" s="53" t="n">
        <v>112.1</v>
      </c>
      <c r="H153" s="53" t="n">
        <v>109.9</v>
      </c>
      <c r="I153" s="53" t="n">
        <v>109.9</v>
      </c>
      <c r="J153" s="54" t="n">
        <v>107.7</v>
      </c>
      <c r="K153" s="54" t="n">
        <v>107.7</v>
      </c>
      <c r="L153" s="54" t="n">
        <v>106.5</v>
      </c>
      <c r="M153" s="54" t="n">
        <v>106.5</v>
      </c>
    </row>
    <row r="154" s="52" customFormat="true" ht="25.5" hidden="false" customHeight="false" outlineLevel="0" collapsed="false">
      <c r="A154" s="44" t="s">
        <v>172</v>
      </c>
      <c r="B154" s="45" t="s">
        <v>16</v>
      </c>
      <c r="C154" s="46"/>
      <c r="D154" s="46"/>
      <c r="E154" s="53" t="n">
        <v>9.3</v>
      </c>
      <c r="F154" s="53" t="n">
        <v>9.2</v>
      </c>
      <c r="G154" s="53" t="n">
        <v>9.2</v>
      </c>
      <c r="H154" s="53" t="n">
        <v>9.2</v>
      </c>
      <c r="I154" s="53" t="n">
        <v>9.2</v>
      </c>
      <c r="J154" s="53" t="n">
        <v>9.2</v>
      </c>
      <c r="K154" s="53" t="n">
        <v>9.2</v>
      </c>
      <c r="L154" s="53" t="n">
        <v>9.2</v>
      </c>
      <c r="M154" s="53" t="n">
        <v>9.2</v>
      </c>
    </row>
    <row r="155" s="52" customFormat="true" ht="25.5" hidden="false" customHeight="false" outlineLevel="0" collapsed="false">
      <c r="A155" s="44" t="s">
        <v>173</v>
      </c>
      <c r="B155" s="45" t="s">
        <v>73</v>
      </c>
      <c r="C155" s="46"/>
      <c r="D155" s="46"/>
      <c r="E155" s="53" t="n">
        <v>3546.3</v>
      </c>
      <c r="F155" s="53" t="n">
        <v>3877.5</v>
      </c>
      <c r="G155" s="53" t="n">
        <v>4207.1</v>
      </c>
      <c r="H155" s="53" t="n">
        <v>4674</v>
      </c>
      <c r="I155" s="53" t="n">
        <v>4674</v>
      </c>
      <c r="J155" s="54" t="n">
        <v>5076</v>
      </c>
      <c r="K155" s="54" t="n">
        <v>5076</v>
      </c>
      <c r="L155" s="54" t="n">
        <v>5497.3</v>
      </c>
      <c r="M155" s="54" t="n">
        <v>5497.3</v>
      </c>
    </row>
    <row r="156" s="52" customFormat="true" ht="25.5" hidden="false" customHeight="false" outlineLevel="0" collapsed="false">
      <c r="A156" s="79" t="s">
        <v>174</v>
      </c>
      <c r="B156" s="78" t="s">
        <v>98</v>
      </c>
      <c r="C156" s="46"/>
      <c r="D156" s="46"/>
      <c r="E156" s="53" t="n">
        <v>2.5</v>
      </c>
      <c r="F156" s="53" t="n">
        <v>1</v>
      </c>
      <c r="G156" s="53" t="n">
        <v>1</v>
      </c>
      <c r="H156" s="53" t="n">
        <v>0.9</v>
      </c>
      <c r="I156" s="53" t="n">
        <v>0.9</v>
      </c>
      <c r="J156" s="54" t="n">
        <v>0.8</v>
      </c>
      <c r="K156" s="54" t="n">
        <v>0.8</v>
      </c>
      <c r="L156" s="54" t="n">
        <v>0.7</v>
      </c>
      <c r="M156" s="54" t="n">
        <v>0.7</v>
      </c>
    </row>
    <row r="157" s="52" customFormat="true" ht="38.25" hidden="false" customHeight="false" outlineLevel="0" collapsed="false">
      <c r="A157" s="79" t="s">
        <v>175</v>
      </c>
      <c r="B157" s="45" t="s">
        <v>110</v>
      </c>
      <c r="C157" s="46"/>
      <c r="D157" s="46"/>
      <c r="E157" s="53" t="n">
        <v>240</v>
      </c>
      <c r="F157" s="53" t="n">
        <v>90</v>
      </c>
      <c r="G157" s="53" t="n">
        <v>90</v>
      </c>
      <c r="H157" s="53" t="n">
        <v>88</v>
      </c>
      <c r="I157" s="53" t="n">
        <v>88</v>
      </c>
      <c r="J157" s="54" t="n">
        <v>86</v>
      </c>
      <c r="K157" s="54" t="n">
        <v>86</v>
      </c>
      <c r="L157" s="54" t="n">
        <v>82</v>
      </c>
      <c r="M157" s="54" t="n">
        <v>82</v>
      </c>
    </row>
    <row r="158" customFormat="false" ht="18.75" hidden="false" customHeight="true" outlineLevel="0" collapsed="false">
      <c r="A158" s="48" t="s">
        <v>176</v>
      </c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</row>
    <row r="159" s="52" customFormat="true" ht="12.75" hidden="false" customHeight="false" outlineLevel="0" collapsed="false">
      <c r="A159" s="44" t="s">
        <v>177</v>
      </c>
      <c r="B159" s="45" t="s">
        <v>178</v>
      </c>
      <c r="C159" s="46"/>
      <c r="D159" s="46"/>
      <c r="E159" s="53" t="n">
        <v>400.9</v>
      </c>
      <c r="F159" s="53" t="n">
        <v>402.9</v>
      </c>
      <c r="G159" s="53" t="n">
        <v>403.9</v>
      </c>
      <c r="H159" s="53" t="n">
        <v>405</v>
      </c>
      <c r="I159" s="53" t="n">
        <v>405</v>
      </c>
      <c r="J159" s="54" t="n">
        <v>412.3</v>
      </c>
      <c r="K159" s="54" t="n">
        <v>412.3</v>
      </c>
      <c r="L159" s="54" t="n">
        <v>413.5</v>
      </c>
      <c r="M159" s="54" t="n">
        <v>413.5</v>
      </c>
    </row>
    <row r="160" s="52" customFormat="true" ht="25.5" hidden="false" customHeight="false" outlineLevel="0" collapsed="false">
      <c r="A160" s="44" t="s">
        <v>179</v>
      </c>
      <c r="B160" s="45" t="s">
        <v>100</v>
      </c>
      <c r="C160" s="46"/>
      <c r="D160" s="46"/>
      <c r="E160" s="53" t="n">
        <v>21.7</v>
      </c>
      <c r="F160" s="53" t="n">
        <v>21.8</v>
      </c>
      <c r="G160" s="53" t="n">
        <v>22</v>
      </c>
      <c r="H160" s="53" t="n">
        <v>22.1</v>
      </c>
      <c r="I160" s="53" t="n">
        <v>22.1</v>
      </c>
      <c r="J160" s="54" t="n">
        <v>22.4</v>
      </c>
      <c r="K160" s="54" t="n">
        <v>22.4</v>
      </c>
      <c r="L160" s="54" t="n">
        <v>22.5</v>
      </c>
      <c r="M160" s="54" t="n">
        <v>22.5</v>
      </c>
    </row>
    <row r="161" s="52" customFormat="true" ht="25.5" hidden="false" customHeight="false" outlineLevel="0" collapsed="false">
      <c r="A161" s="44" t="s">
        <v>180</v>
      </c>
      <c r="B161" s="45" t="s">
        <v>181</v>
      </c>
      <c r="C161" s="46"/>
      <c r="D161" s="46"/>
      <c r="E161" s="53" t="n">
        <v>1.015</v>
      </c>
      <c r="F161" s="53" t="n">
        <v>0.964</v>
      </c>
      <c r="G161" s="53" t="n">
        <v>0.959</v>
      </c>
      <c r="H161" s="53" t="n">
        <v>0.914</v>
      </c>
      <c r="I161" s="53" t="n">
        <v>0.914</v>
      </c>
      <c r="J161" s="54" t="n">
        <v>0.9</v>
      </c>
      <c r="K161" s="54" t="n">
        <v>0.9</v>
      </c>
      <c r="L161" s="54" t="n">
        <v>0.9</v>
      </c>
      <c r="M161" s="54" t="n">
        <v>0.9</v>
      </c>
    </row>
    <row r="162" s="52" customFormat="true" ht="51" hidden="false" customHeight="false" outlineLevel="0" collapsed="false">
      <c r="A162" s="44" t="s">
        <v>182</v>
      </c>
      <c r="B162" s="45" t="s">
        <v>183</v>
      </c>
      <c r="C162" s="46"/>
      <c r="D162" s="46"/>
      <c r="E162" s="53" t="n">
        <v>1.953</v>
      </c>
      <c r="F162" s="53" t="n">
        <v>1.934</v>
      </c>
      <c r="G162" s="53" t="n">
        <v>1.935</v>
      </c>
      <c r="H162" s="53" t="n">
        <v>1.959</v>
      </c>
      <c r="I162" s="53" t="n">
        <v>1.959</v>
      </c>
      <c r="J162" s="53" t="n">
        <v>1.841</v>
      </c>
      <c r="K162" s="53" t="n">
        <v>1.841</v>
      </c>
      <c r="L162" s="53" t="n">
        <v>1.725</v>
      </c>
      <c r="M162" s="53" t="n">
        <v>1.725</v>
      </c>
    </row>
    <row r="163" s="52" customFormat="true" ht="12.75" hidden="false" customHeight="false" outlineLevel="0" collapsed="false">
      <c r="A163" s="44" t="s">
        <v>184</v>
      </c>
      <c r="B163" s="45" t="s">
        <v>183</v>
      </c>
      <c r="C163" s="46"/>
      <c r="D163" s="46"/>
      <c r="E163" s="53" t="n">
        <v>1.953</v>
      </c>
      <c r="F163" s="53" t="n">
        <v>1.934</v>
      </c>
      <c r="G163" s="53" t="n">
        <v>1.935</v>
      </c>
      <c r="H163" s="53" t="n">
        <v>1.959</v>
      </c>
      <c r="I163" s="53" t="n">
        <v>1.959</v>
      </c>
      <c r="J163" s="53" t="n">
        <v>1.841</v>
      </c>
      <c r="K163" s="53" t="n">
        <v>1.841</v>
      </c>
      <c r="L163" s="53" t="n">
        <v>1.725</v>
      </c>
      <c r="M163" s="53" t="n">
        <v>1.725</v>
      </c>
    </row>
    <row r="164" s="52" customFormat="true" ht="17.65" hidden="false" customHeight="true" outlineLevel="0" collapsed="false">
      <c r="A164" s="44" t="s">
        <v>185</v>
      </c>
      <c r="B164" s="45" t="s">
        <v>183</v>
      </c>
      <c r="C164" s="46"/>
      <c r="D164" s="46"/>
      <c r="E164" s="47"/>
      <c r="F164" s="47"/>
      <c r="G164" s="47"/>
      <c r="H164" s="47"/>
      <c r="I164" s="47"/>
      <c r="J164" s="46"/>
      <c r="K164" s="46"/>
      <c r="L164" s="46"/>
      <c r="M164" s="46"/>
    </row>
    <row r="165" s="52" customFormat="true" ht="17.65" hidden="false" customHeight="true" outlineLevel="0" collapsed="false">
      <c r="A165" s="44" t="s">
        <v>186</v>
      </c>
      <c r="B165" s="45"/>
      <c r="C165" s="46"/>
      <c r="D165" s="46"/>
      <c r="E165" s="47"/>
      <c r="F165" s="47"/>
      <c r="G165" s="47"/>
      <c r="H165" s="47"/>
      <c r="I165" s="47"/>
      <c r="J165" s="46"/>
      <c r="K165" s="46"/>
      <c r="L165" s="46"/>
      <c r="M165" s="46"/>
    </row>
    <row r="166" s="52" customFormat="true" ht="25.5" hidden="false" customHeight="false" outlineLevel="0" collapsed="false">
      <c r="A166" s="44" t="s">
        <v>187</v>
      </c>
      <c r="B166" s="45" t="s">
        <v>188</v>
      </c>
      <c r="C166" s="46"/>
      <c r="D166" s="46"/>
      <c r="E166" s="53" t="n">
        <v>0.54</v>
      </c>
      <c r="F166" s="53" t="n">
        <v>0.54</v>
      </c>
      <c r="G166" s="53" t="n">
        <v>0.54</v>
      </c>
      <c r="H166" s="53" t="n">
        <v>0.54</v>
      </c>
      <c r="I166" s="53" t="n">
        <v>0.54</v>
      </c>
      <c r="J166" s="53" t="n">
        <v>0.54</v>
      </c>
      <c r="K166" s="53" t="n">
        <v>0.54</v>
      </c>
      <c r="L166" s="53" t="n">
        <v>0.54</v>
      </c>
      <c r="M166" s="53" t="n">
        <v>0.54</v>
      </c>
    </row>
    <row r="167" s="52" customFormat="true" ht="25.5" hidden="false" customHeight="false" outlineLevel="0" collapsed="false">
      <c r="A167" s="44" t="s">
        <v>189</v>
      </c>
      <c r="B167" s="45" t="s">
        <v>190</v>
      </c>
      <c r="C167" s="46"/>
      <c r="D167" s="46"/>
      <c r="E167" s="53" t="n">
        <v>2.17</v>
      </c>
      <c r="F167" s="53" t="n">
        <v>2.17</v>
      </c>
      <c r="G167" s="53" t="n">
        <v>2.17</v>
      </c>
      <c r="H167" s="53" t="n">
        <v>2.17</v>
      </c>
      <c r="I167" s="53" t="n">
        <v>2.17</v>
      </c>
      <c r="J167" s="53" t="n">
        <v>2.17</v>
      </c>
      <c r="K167" s="53" t="n">
        <v>2.17</v>
      </c>
      <c r="L167" s="53" t="n">
        <v>2.17</v>
      </c>
      <c r="M167" s="53" t="n">
        <v>2.17</v>
      </c>
    </row>
    <row r="168" s="52" customFormat="true" ht="25.5" hidden="false" customHeight="false" outlineLevel="0" collapsed="false">
      <c r="A168" s="44" t="s">
        <v>191</v>
      </c>
      <c r="B168" s="45" t="s">
        <v>192</v>
      </c>
      <c r="C168" s="46"/>
      <c r="D168" s="46"/>
      <c r="E168" s="53" t="n">
        <v>1004</v>
      </c>
      <c r="F168" s="53" t="n">
        <v>1006</v>
      </c>
      <c r="G168" s="53" t="n">
        <v>1003</v>
      </c>
      <c r="H168" s="53" t="n">
        <v>1001</v>
      </c>
      <c r="I168" s="53" t="n">
        <v>1001</v>
      </c>
      <c r="J168" s="54" t="n">
        <v>1000</v>
      </c>
      <c r="K168" s="54" t="n">
        <v>1000</v>
      </c>
      <c r="L168" s="54" t="n">
        <v>1000</v>
      </c>
      <c r="M168" s="54" t="n">
        <v>1000</v>
      </c>
    </row>
    <row r="169" customFormat="false" ht="12.75" hidden="false" customHeight="false" outlineLevel="0" collapsed="false">
      <c r="A169" s="80"/>
      <c r="E169" s="81"/>
      <c r="F169" s="81"/>
      <c r="G169" s="81"/>
      <c r="H169" s="81"/>
      <c r="I169" s="81"/>
    </row>
    <row r="170" customFormat="false" ht="15" hidden="false" customHeight="true" outlineLevel="0" collapsed="false">
      <c r="A170" s="80"/>
      <c r="B170" s="82" t="s">
        <v>197</v>
      </c>
      <c r="C170" s="82"/>
      <c r="D170" s="82"/>
      <c r="E170" s="82"/>
      <c r="F170" s="82"/>
      <c r="G170" s="82"/>
      <c r="H170" s="81"/>
      <c r="I170" s="81"/>
    </row>
    <row r="171" customFormat="false" ht="15" hidden="false" customHeight="true" outlineLevel="0" collapsed="false">
      <c r="A171" s="80"/>
      <c r="B171" s="82" t="s">
        <v>198</v>
      </c>
      <c r="C171" s="82"/>
      <c r="D171" s="82"/>
      <c r="E171" s="82"/>
      <c r="F171" s="82"/>
      <c r="G171" s="82"/>
      <c r="H171" s="81"/>
      <c r="I171" s="81"/>
      <c r="J171" s="83" t="s">
        <v>199</v>
      </c>
    </row>
    <row r="172" customFormat="false" ht="12.75" hidden="false" customHeight="false" outlineLevel="0" collapsed="false">
      <c r="A172" s="80"/>
      <c r="E172" s="81"/>
      <c r="F172" s="81"/>
      <c r="G172" s="81"/>
      <c r="H172" s="81"/>
      <c r="I172" s="81"/>
    </row>
    <row r="173" customFormat="false" ht="12.75" hidden="false" customHeight="false" outlineLevel="0" collapsed="false">
      <c r="A173" s="80"/>
      <c r="E173" s="81"/>
      <c r="F173" s="81"/>
      <c r="G173" s="81"/>
      <c r="H173" s="81"/>
      <c r="I173" s="81"/>
    </row>
    <row r="174" customFormat="false" ht="12.75" hidden="false" customHeight="false" outlineLevel="0" collapsed="false">
      <c r="A174" s="80"/>
      <c r="E174" s="81"/>
      <c r="F174" s="81"/>
      <c r="G174" s="81"/>
      <c r="H174" s="81"/>
      <c r="I174" s="81"/>
    </row>
    <row r="175" customFormat="false" ht="12.75" hidden="false" customHeight="false" outlineLevel="0" collapsed="false">
      <c r="A175" s="80"/>
      <c r="E175" s="81"/>
      <c r="F175" s="81"/>
      <c r="G175" s="81"/>
      <c r="H175" s="81"/>
      <c r="I175" s="81"/>
    </row>
    <row r="176" customFormat="false" ht="12.75" hidden="false" customHeight="false" outlineLevel="0" collapsed="false">
      <c r="A176" s="80"/>
      <c r="E176" s="81"/>
      <c r="F176" s="81"/>
      <c r="G176" s="81"/>
      <c r="H176" s="81"/>
      <c r="I176" s="81"/>
    </row>
    <row r="177" customFormat="false" ht="12.75" hidden="false" customHeight="false" outlineLevel="0" collapsed="false">
      <c r="A177" s="80"/>
      <c r="E177" s="81"/>
      <c r="F177" s="81"/>
      <c r="G177" s="81"/>
      <c r="H177" s="81"/>
      <c r="I177" s="81"/>
    </row>
    <row r="178" customFormat="false" ht="12.75" hidden="false" customHeight="false" outlineLevel="0" collapsed="false">
      <c r="A178" s="80"/>
      <c r="E178" s="81"/>
      <c r="F178" s="81"/>
      <c r="G178" s="81"/>
      <c r="H178" s="81"/>
      <c r="I178" s="81"/>
    </row>
    <row r="179" customFormat="false" ht="12.75" hidden="false" customHeight="false" outlineLevel="0" collapsed="false">
      <c r="A179" s="80"/>
      <c r="E179" s="81"/>
      <c r="F179" s="81"/>
      <c r="G179" s="81"/>
      <c r="H179" s="81"/>
      <c r="I179" s="81"/>
    </row>
    <row r="180" customFormat="false" ht="12.75" hidden="false" customHeight="false" outlineLevel="0" collapsed="false">
      <c r="A180" s="80"/>
      <c r="E180" s="81"/>
      <c r="F180" s="81"/>
      <c r="G180" s="81"/>
      <c r="H180" s="81"/>
      <c r="I180" s="81"/>
    </row>
    <row r="181" customFormat="false" ht="12.75" hidden="false" customHeight="false" outlineLevel="0" collapsed="false">
      <c r="A181" s="80"/>
      <c r="E181" s="81"/>
      <c r="F181" s="81"/>
      <c r="G181" s="81"/>
      <c r="H181" s="81"/>
      <c r="I181" s="81"/>
    </row>
    <row r="182" customFormat="false" ht="12.75" hidden="false" customHeight="false" outlineLevel="0" collapsed="false">
      <c r="A182" s="80"/>
      <c r="E182" s="81"/>
      <c r="F182" s="81"/>
      <c r="G182" s="81"/>
      <c r="H182" s="81"/>
      <c r="I182" s="81"/>
    </row>
    <row r="183" customFormat="false" ht="12.75" hidden="false" customHeight="false" outlineLevel="0" collapsed="false">
      <c r="A183" s="80"/>
    </row>
  </sheetData>
  <mergeCells count="28">
    <mergeCell ref="A1:M1"/>
    <mergeCell ref="A2:M2"/>
    <mergeCell ref="A4:M4"/>
    <mergeCell ref="A5:M5"/>
    <mergeCell ref="A6:M6"/>
    <mergeCell ref="A7:A10"/>
    <mergeCell ref="B7:B10"/>
    <mergeCell ref="E7:F7"/>
    <mergeCell ref="H7:M7"/>
    <mergeCell ref="E8:E10"/>
    <mergeCell ref="F8:F10"/>
    <mergeCell ref="G8:G10"/>
    <mergeCell ref="H8:I8"/>
    <mergeCell ref="J8:K8"/>
    <mergeCell ref="L8:M8"/>
    <mergeCell ref="A11:M11"/>
    <mergeCell ref="A73:M73"/>
    <mergeCell ref="A80:M80"/>
    <mergeCell ref="A83:A84"/>
    <mergeCell ref="A87:M87"/>
    <mergeCell ref="A92:M92"/>
    <mergeCell ref="A100:M100"/>
    <mergeCell ref="A117:M117"/>
    <mergeCell ref="A149:M149"/>
    <mergeCell ref="A152:A153"/>
    <mergeCell ref="A158:M158"/>
    <mergeCell ref="B170:G170"/>
    <mergeCell ref="B171:G171"/>
  </mergeCells>
  <printOptions headings="false" gridLines="false" gridLinesSet="true" horizontalCentered="false" verticalCentered="false"/>
  <pageMargins left="0.39375" right="0.236111111111111" top="0.39375" bottom="0.39375" header="0.315277777777778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&amp;R&amp;P</oddHeader>
    <oddFooter/>
  </headerFooter>
  <rowBreaks count="1" manualBreakCount="1">
    <brk id="137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9375" defaultRowHeight="12.75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9375" defaultRowHeight="12.75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1103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2009-01-19T07:37:54Z</dcterms:created>
  <dc:creator>Терещенко И.В.</dc:creator>
  <dc:description/>
  <dc:language>ru-RU</dc:language>
  <cp:lastModifiedBy/>
  <cp:lastPrinted>2023-11-13T15:35:07Z</cp:lastPrinted>
  <dcterms:modified xsi:type="dcterms:W3CDTF">2023-11-15T14:23:51Z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