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фин.обесп. прогр." sheetId="1" r:id="rId1"/>
    <sheet name="фин.обесп. леса" sheetId="2" r:id="rId2"/>
    <sheet name="фин. обесп. отх." sheetId="3" r:id="rId3"/>
  </sheets>
  <calcPr calcId="144525"/>
</workbook>
</file>

<file path=xl/calcChain.xml><?xml version="1.0" encoding="utf-8"?>
<calcChain xmlns="http://schemas.openxmlformats.org/spreadsheetml/2006/main">
  <c r="H12" i="1" l="1"/>
  <c r="H11" i="1"/>
  <c r="G14" i="1"/>
  <c r="H15" i="1"/>
  <c r="H16" i="1"/>
  <c r="D14" i="1"/>
  <c r="D6" i="1" s="1"/>
  <c r="E14" i="1"/>
  <c r="F14" i="1"/>
  <c r="F6" i="1" s="1"/>
  <c r="H17" i="1"/>
  <c r="H18" i="1"/>
  <c r="D8" i="1"/>
  <c r="E8" i="1"/>
  <c r="E6" i="1" s="1"/>
  <c r="F8" i="1"/>
  <c r="G8" i="1"/>
  <c r="G6" i="1" s="1"/>
  <c r="C8" i="1"/>
  <c r="G12" i="2"/>
  <c r="H8" i="1" l="1"/>
  <c r="D8" i="3"/>
  <c r="D6" i="3" s="1"/>
  <c r="C8" i="3"/>
  <c r="C6" i="3" s="1"/>
  <c r="D9" i="3"/>
  <c r="E9" i="3"/>
  <c r="E8" i="3" s="1"/>
  <c r="E6" i="3" s="1"/>
  <c r="F9" i="3"/>
  <c r="F8" i="3" s="1"/>
  <c r="F6" i="3" s="1"/>
  <c r="G9" i="3"/>
  <c r="G8" i="3" s="1"/>
  <c r="G6" i="3" s="1"/>
  <c r="C9" i="3"/>
  <c r="H20" i="3"/>
  <c r="H19" i="3"/>
  <c r="H18" i="3"/>
  <c r="H17" i="3"/>
  <c r="H16" i="3"/>
  <c r="H15" i="3"/>
  <c r="H14" i="3"/>
  <c r="H13" i="3"/>
  <c r="H12" i="3"/>
  <c r="H11" i="3"/>
  <c r="H10" i="3"/>
  <c r="H21" i="3"/>
  <c r="D9" i="2"/>
  <c r="D8" i="2" s="1"/>
  <c r="D6" i="2" s="1"/>
  <c r="G10" i="2"/>
  <c r="G9" i="2" s="1"/>
  <c r="G8" i="2" s="1"/>
  <c r="G6" i="2" s="1"/>
  <c r="H11" i="2"/>
  <c r="H10" i="2" s="1"/>
  <c r="H13" i="2"/>
  <c r="H12" i="2" s="1"/>
  <c r="D10" i="2"/>
  <c r="E10" i="2"/>
  <c r="F10" i="2"/>
  <c r="C10" i="2"/>
  <c r="C9" i="2" s="1"/>
  <c r="C8" i="2" s="1"/>
  <c r="C6" i="2" s="1"/>
  <c r="D12" i="2"/>
  <c r="E12" i="2"/>
  <c r="F12" i="2"/>
  <c r="C12" i="2"/>
  <c r="F9" i="2" l="1"/>
  <c r="F8" i="2" s="1"/>
  <c r="F6" i="2" s="1"/>
  <c r="E9" i="2"/>
  <c r="E8" i="2" s="1"/>
  <c r="E6" i="2" s="1"/>
  <c r="H9" i="2"/>
  <c r="H8" i="2" s="1"/>
  <c r="H6" i="2" s="1"/>
  <c r="H9" i="3"/>
  <c r="H8" i="3" s="1"/>
  <c r="H6" i="3" s="1"/>
  <c r="C14" i="1"/>
  <c r="C6" i="1" s="1"/>
  <c r="H14" i="1"/>
  <c r="H6" i="1" s="1"/>
</calcChain>
</file>

<file path=xl/sharedStrings.xml><?xml version="1.0" encoding="utf-8"?>
<sst xmlns="http://schemas.openxmlformats.org/spreadsheetml/2006/main" count="72" uniqueCount="40">
  <si>
    <t>Наименование муниципальной программы, структурного элемента/ источник финансирования</t>
  </si>
  <si>
    <t>ГРБС/</t>
  </si>
  <si>
    <t>КБК</t>
  </si>
  <si>
    <t>Объем финансового обеспечения по годам реализации, тыс. рублей</t>
  </si>
  <si>
    <t>Всего</t>
  </si>
  <si>
    <t>в том числе:</t>
  </si>
  <si>
    <t>Комплекс процессных мероприятий «Городские леса»</t>
  </si>
  <si>
    <t>Федеральный бюджет</t>
  </si>
  <si>
    <t>Областной бюджет</t>
  </si>
  <si>
    <t xml:space="preserve">Бюджет МО ЗАТО г. Радужный </t>
  </si>
  <si>
    <t>733-0406-1040120510</t>
  </si>
  <si>
    <t>Бюджет МО ЗАТО г. Радужный</t>
  </si>
  <si>
    <t>733-0407-1010120730</t>
  </si>
  <si>
    <t>Комплекс процессных мероприятий «Отходы»</t>
  </si>
  <si>
    <t>735-0503-1040200590</t>
  </si>
  <si>
    <t>735-0503-1040200596</t>
  </si>
  <si>
    <t>Муниципальная программа «Охрана окружающей среды на территории ЗАТОг. Радужный Владимирской области»,</t>
  </si>
  <si>
    <t xml:space="preserve">4. Финансовое обеспечение муниципальной программы </t>
  </si>
  <si>
    <t>1. Подпрограмма «Городские леса на территории ЗАТО г. Радужный Владимирской области»,</t>
  </si>
  <si>
    <t>1.1. Лесопатологический мониторинг, лесопатологическое обследование, противопожарное обустройство лесов, Обустройство зон санитарной охраны выхода подземных вод (родники)</t>
  </si>
  <si>
    <t>733-0407-1040120730</t>
  </si>
  <si>
    <t>1.2. Гигиеническая экспертиза воды из родников</t>
  </si>
  <si>
    <t>Наименование муниципальной программы, структурного элемента/источник финансирования</t>
  </si>
  <si>
    <t>Объем финансового обеспечения по годам реализации, тыс.рублей</t>
  </si>
  <si>
    <t>1. Подпрограмма «Отходы на территории ЗАТО г. Радужный Владимирской области»,</t>
  </si>
  <si>
    <t>втомчисле:</t>
  </si>
  <si>
    <t>Бюджет МО ЗАТО г. Радужный, в том числе:</t>
  </si>
  <si>
    <t>1.1. Фонд оплаты труда</t>
  </si>
  <si>
    <t>1.2 Транспортные услуги</t>
  </si>
  <si>
    <t>1.3 Коммунальные услуги</t>
  </si>
  <si>
    <t>1.4 Работы /услуги по содержанию имущества</t>
  </si>
  <si>
    <t>1.5 Прочие работы и услуги</t>
  </si>
  <si>
    <t>1.6 Экологический мониторинг состояния окружающей среды полигона ТБО</t>
  </si>
  <si>
    <t>1.7 Экологическая документация и её экспертиза</t>
  </si>
  <si>
    <t>1.8 Увеличение стоимости основных средств</t>
  </si>
  <si>
    <t>1.9 Увеличение стоимости материальных запасов</t>
  </si>
  <si>
    <t>1.10 ГСМ для автомобилей</t>
  </si>
  <si>
    <t>1.11 Налоги (на имущество, на землю, транспортный)</t>
  </si>
  <si>
    <t>1.12 Плата за негативное воздействие на окружающую среду</t>
  </si>
  <si>
    <t>4. Финансовое обеспечение комплекса процессных мероприятий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</si>
</sst>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vertical="top" wrapText="1"/>
    </xf>
    <xf numFmtId="164" fontId="9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opLeftCell="A7" workbookViewId="0">
      <selection activeCell="B24" sqref="B24"/>
    </sheetView>
  </sheetViews>
  <sheetFormatPr defaultRowHeight="15" x14ac:dyDescent="0.25"/>
  <cols>
    <col min="1" max="1" width="34.7109375" style="1" customWidth="1"/>
    <col min="2" max="2" width="19.7109375" customWidth="1"/>
    <col min="3" max="3" width="14" customWidth="1"/>
    <col min="4" max="4" width="13" customWidth="1"/>
    <col min="5" max="5" width="12.42578125" customWidth="1"/>
    <col min="6" max="6" width="12.28515625" customWidth="1"/>
    <col min="7" max="7" width="14.140625" customWidth="1"/>
    <col min="8" max="8" width="14.42578125" customWidth="1"/>
  </cols>
  <sheetData>
    <row r="2" spans="1:8" ht="18.75" x14ac:dyDescent="0.3">
      <c r="A2" s="18" t="s">
        <v>17</v>
      </c>
      <c r="B2" s="18"/>
      <c r="C2" s="18"/>
      <c r="D2" s="18"/>
      <c r="E2" s="18"/>
      <c r="F2" s="18"/>
      <c r="G2" s="18"/>
      <c r="H2" s="18"/>
    </row>
    <row r="3" spans="1:8" ht="45.75" customHeight="1" x14ac:dyDescent="0.25">
      <c r="A3" s="19" t="s">
        <v>0</v>
      </c>
      <c r="B3" s="2" t="s">
        <v>1</v>
      </c>
      <c r="C3" s="16" t="s">
        <v>3</v>
      </c>
      <c r="D3" s="16"/>
      <c r="E3" s="16"/>
      <c r="F3" s="16"/>
      <c r="G3" s="16"/>
      <c r="H3" s="16"/>
    </row>
    <row r="4" spans="1:8" x14ac:dyDescent="0.25">
      <c r="A4" s="19"/>
      <c r="B4" s="2" t="s">
        <v>2</v>
      </c>
      <c r="C4" s="2">
        <v>2024</v>
      </c>
      <c r="D4" s="2">
        <v>2025</v>
      </c>
      <c r="E4" s="2">
        <v>2026</v>
      </c>
      <c r="F4" s="2">
        <v>2027</v>
      </c>
      <c r="G4" s="2">
        <v>2028</v>
      </c>
      <c r="H4" s="2" t="s">
        <v>4</v>
      </c>
    </row>
    <row r="5" spans="1:8" x14ac:dyDescent="0.25">
      <c r="A5" s="4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</row>
    <row r="6" spans="1:8" ht="57" x14ac:dyDescent="0.25">
      <c r="A6" s="33" t="s">
        <v>16</v>
      </c>
      <c r="B6" s="17"/>
      <c r="C6" s="32">
        <f>C8+C14</f>
        <v>9676.7382400000006</v>
      </c>
      <c r="D6" s="32">
        <f t="shared" ref="D6:G6" si="0">D8+D14</f>
        <v>8663.0758800000003</v>
      </c>
      <c r="E6" s="32">
        <f t="shared" si="0"/>
        <v>8634.5299999999988</v>
      </c>
      <c r="F6" s="32">
        <f t="shared" si="0"/>
        <v>8736.7970000000005</v>
      </c>
      <c r="G6" s="32">
        <f t="shared" si="0"/>
        <v>8851.6059999999998</v>
      </c>
      <c r="H6" s="32">
        <f>H8+H14</f>
        <v>44562.747119999993</v>
      </c>
    </row>
    <row r="7" spans="1:8" x14ac:dyDescent="0.25">
      <c r="A7" s="33" t="s">
        <v>5</v>
      </c>
      <c r="B7" s="17"/>
      <c r="C7" s="9"/>
      <c r="D7" s="9"/>
      <c r="E7" s="10"/>
      <c r="F7" s="10"/>
      <c r="G7" s="10"/>
      <c r="H7" s="9"/>
    </row>
    <row r="8" spans="1:8" ht="30" x14ac:dyDescent="0.25">
      <c r="A8" s="7" t="s">
        <v>6</v>
      </c>
      <c r="B8" s="8"/>
      <c r="C8" s="28">
        <f>C9+C10+C11+C12</f>
        <v>34.524000000000001</v>
      </c>
      <c r="D8" s="28">
        <f t="shared" ref="D8:G8" si="1">D9+D10+D11+D12</f>
        <v>240</v>
      </c>
      <c r="E8" s="28">
        <f t="shared" si="1"/>
        <v>240</v>
      </c>
      <c r="F8" s="28">
        <f t="shared" si="1"/>
        <v>240</v>
      </c>
      <c r="G8" s="28">
        <f t="shared" si="1"/>
        <v>240</v>
      </c>
      <c r="H8" s="28">
        <f>H9+H10+H11+H12</f>
        <v>994.524</v>
      </c>
    </row>
    <row r="9" spans="1:8" x14ac:dyDescent="0.25">
      <c r="A9" s="5" t="s">
        <v>7</v>
      </c>
      <c r="B9" s="6"/>
      <c r="C9" s="24"/>
      <c r="D9" s="24"/>
      <c r="E9" s="24"/>
      <c r="F9" s="24"/>
      <c r="G9" s="24"/>
      <c r="H9" s="24"/>
    </row>
    <row r="10" spans="1:8" x14ac:dyDescent="0.25">
      <c r="A10" s="5" t="s">
        <v>8</v>
      </c>
      <c r="B10" s="6"/>
      <c r="C10" s="24"/>
      <c r="D10" s="24"/>
      <c r="E10" s="24"/>
      <c r="F10" s="24"/>
      <c r="G10" s="24"/>
      <c r="H10" s="24"/>
    </row>
    <row r="11" spans="1:8" x14ac:dyDescent="0.25">
      <c r="A11" s="5" t="s">
        <v>9</v>
      </c>
      <c r="B11" s="6" t="s">
        <v>10</v>
      </c>
      <c r="C11" s="23">
        <v>34.524000000000001</v>
      </c>
      <c r="D11" s="24">
        <v>40</v>
      </c>
      <c r="E11" s="24">
        <v>40</v>
      </c>
      <c r="F11" s="24">
        <v>40</v>
      </c>
      <c r="G11" s="24">
        <v>40</v>
      </c>
      <c r="H11" s="23">
        <f>C11+D11+E11+F11+G11</f>
        <v>194.524</v>
      </c>
    </row>
    <row r="12" spans="1:8" x14ac:dyDescent="0.25">
      <c r="A12" s="5" t="s">
        <v>11</v>
      </c>
      <c r="B12" s="6" t="s">
        <v>12</v>
      </c>
      <c r="C12" s="23">
        <v>0</v>
      </c>
      <c r="D12" s="23">
        <v>200</v>
      </c>
      <c r="E12" s="23">
        <v>200</v>
      </c>
      <c r="F12" s="23">
        <v>200</v>
      </c>
      <c r="G12" s="23">
        <v>200</v>
      </c>
      <c r="H12" s="23">
        <f>D12+E12+F12+G12+C12</f>
        <v>800</v>
      </c>
    </row>
    <row r="13" spans="1:8" x14ac:dyDescent="0.25">
      <c r="A13" s="5"/>
      <c r="B13" s="8"/>
      <c r="C13" s="11"/>
      <c r="D13" s="11"/>
      <c r="E13" s="11"/>
      <c r="F13" s="11"/>
      <c r="G13" s="11"/>
      <c r="H13" s="11"/>
    </row>
    <row r="14" spans="1:8" ht="30" x14ac:dyDescent="0.25">
      <c r="A14" s="7" t="s">
        <v>13</v>
      </c>
      <c r="B14" s="8"/>
      <c r="C14" s="29">
        <f>C17+C18</f>
        <v>9642.2142400000012</v>
      </c>
      <c r="D14" s="29">
        <f t="shared" ref="D14:G14" si="2">D17+D18</f>
        <v>8423.0758800000003</v>
      </c>
      <c r="E14" s="29">
        <f t="shared" si="2"/>
        <v>8394.5299999999988</v>
      </c>
      <c r="F14" s="29">
        <f t="shared" si="2"/>
        <v>8496.7970000000005</v>
      </c>
      <c r="G14" s="29">
        <f t="shared" si="2"/>
        <v>8611.6059999999998</v>
      </c>
      <c r="H14" s="29">
        <f>H17+H18</f>
        <v>43568.223119999995</v>
      </c>
    </row>
    <row r="15" spans="1:8" x14ac:dyDescent="0.25">
      <c r="A15" s="5" t="s">
        <v>7</v>
      </c>
      <c r="B15" s="6"/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25">
        <f>C15+D15+E15+F15+G15</f>
        <v>0</v>
      </c>
    </row>
    <row r="16" spans="1:8" x14ac:dyDescent="0.25">
      <c r="A16" s="5" t="s">
        <v>8</v>
      </c>
      <c r="B16" s="6"/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25">
        <f>C16+D16+E16+F16+G16</f>
        <v>0</v>
      </c>
    </row>
    <row r="17" spans="1:8" x14ac:dyDescent="0.25">
      <c r="A17" s="5" t="s">
        <v>11</v>
      </c>
      <c r="B17" s="6" t="s">
        <v>14</v>
      </c>
      <c r="C17" s="31">
        <v>7626.0140600000004</v>
      </c>
      <c r="D17" s="27">
        <v>5966.7918799999998</v>
      </c>
      <c r="E17" s="27">
        <v>5958.7439999999997</v>
      </c>
      <c r="F17" s="27">
        <v>5963.58</v>
      </c>
      <c r="G17" s="27">
        <v>5977.0559999999996</v>
      </c>
      <c r="H17" s="25">
        <f>C17+D17+E17+F17+G17</f>
        <v>31492.185939999999</v>
      </c>
    </row>
    <row r="18" spans="1:8" x14ac:dyDescent="0.25">
      <c r="A18" s="5" t="s">
        <v>11</v>
      </c>
      <c r="B18" s="6" t="s">
        <v>15</v>
      </c>
      <c r="C18" s="13">
        <v>2016.20018</v>
      </c>
      <c r="D18" s="22">
        <v>2456.2840000000001</v>
      </c>
      <c r="E18" s="22">
        <v>2435.7860000000001</v>
      </c>
      <c r="F18" s="22">
        <v>2533.2170000000001</v>
      </c>
      <c r="G18" s="22">
        <v>2634.55</v>
      </c>
      <c r="H18" s="25">
        <f>C18+D18+E18+F18+G18</f>
        <v>12076.037179999999</v>
      </c>
    </row>
  </sheetData>
  <mergeCells count="4">
    <mergeCell ref="A3:A4"/>
    <mergeCell ref="C3:H3"/>
    <mergeCell ref="B6:B7"/>
    <mergeCell ref="A2:H2"/>
  </mergeCells>
  <pageMargins left="0.7" right="0.7" top="0.75" bottom="0.75" header="0.3" footer="0.3"/>
  <pageSetup paperSize="9" scale="9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"/>
  <sheetViews>
    <sheetView workbookViewId="0">
      <selection activeCell="M10" sqref="M10"/>
    </sheetView>
  </sheetViews>
  <sheetFormatPr defaultRowHeight="15" x14ac:dyDescent="0.25"/>
  <cols>
    <col min="1" max="1" width="37.28515625" style="1" customWidth="1"/>
    <col min="2" max="2" width="24.28515625" customWidth="1"/>
    <col min="8" max="8" width="21.7109375" customWidth="1"/>
  </cols>
  <sheetData>
    <row r="2" spans="1:8" ht="18.75" x14ac:dyDescent="0.25">
      <c r="A2" s="34" t="s">
        <v>39</v>
      </c>
      <c r="B2" s="34"/>
      <c r="C2" s="34"/>
      <c r="D2" s="34"/>
      <c r="E2" s="34"/>
      <c r="F2" s="34"/>
      <c r="G2" s="34"/>
      <c r="H2" s="34"/>
    </row>
    <row r="3" spans="1:8" ht="91.5" customHeight="1" x14ac:dyDescent="0.25">
      <c r="A3" s="19" t="s">
        <v>0</v>
      </c>
      <c r="B3" s="3" t="s">
        <v>1</v>
      </c>
      <c r="C3" s="16" t="s">
        <v>3</v>
      </c>
      <c r="D3" s="16"/>
      <c r="E3" s="16"/>
      <c r="F3" s="16"/>
      <c r="G3" s="16"/>
      <c r="H3" s="16"/>
    </row>
    <row r="4" spans="1:8" x14ac:dyDescent="0.25">
      <c r="A4" s="19"/>
      <c r="B4" s="3" t="s">
        <v>2</v>
      </c>
      <c r="C4" s="3">
        <v>2024</v>
      </c>
      <c r="D4" s="3">
        <v>2025</v>
      </c>
      <c r="E4" s="3">
        <v>2026</v>
      </c>
      <c r="F4" s="3">
        <v>2027</v>
      </c>
      <c r="G4" s="3">
        <v>2028</v>
      </c>
      <c r="H4" s="3" t="s">
        <v>4</v>
      </c>
    </row>
    <row r="5" spans="1:8" x14ac:dyDescent="0.25">
      <c r="A5" s="4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</row>
    <row r="6" spans="1:8" ht="51.75" customHeight="1" x14ac:dyDescent="0.25">
      <c r="A6" s="5" t="s">
        <v>18</v>
      </c>
      <c r="B6" s="20"/>
      <c r="C6" s="30">
        <f>C8</f>
        <v>34.524000000000001</v>
      </c>
      <c r="D6" s="30">
        <f t="shared" ref="D6:H6" si="0">D8</f>
        <v>240</v>
      </c>
      <c r="E6" s="30">
        <f t="shared" si="0"/>
        <v>240</v>
      </c>
      <c r="F6" s="30">
        <f t="shared" si="0"/>
        <v>240</v>
      </c>
      <c r="G6" s="30">
        <f t="shared" si="0"/>
        <v>240</v>
      </c>
      <c r="H6" s="35">
        <f t="shared" si="0"/>
        <v>994.524</v>
      </c>
    </row>
    <row r="7" spans="1:8" x14ac:dyDescent="0.25">
      <c r="A7" s="5" t="s">
        <v>5</v>
      </c>
      <c r="B7" s="20"/>
      <c r="C7" s="30"/>
      <c r="D7" s="6"/>
      <c r="E7" s="6"/>
      <c r="F7" s="6"/>
      <c r="G7" s="6"/>
      <c r="H7" s="6"/>
    </row>
    <row r="8" spans="1:8" ht="30" x14ac:dyDescent="0.25">
      <c r="A8" s="7" t="s">
        <v>6</v>
      </c>
      <c r="B8" s="8"/>
      <c r="C8" s="3">
        <f>C9</f>
        <v>34.524000000000001</v>
      </c>
      <c r="D8" s="3">
        <f t="shared" ref="D8:H8" si="1">D9</f>
        <v>240</v>
      </c>
      <c r="E8" s="3">
        <f t="shared" si="1"/>
        <v>240</v>
      </c>
      <c r="F8" s="3">
        <f t="shared" si="1"/>
        <v>240</v>
      </c>
      <c r="G8" s="3">
        <f t="shared" si="1"/>
        <v>240</v>
      </c>
      <c r="H8" s="3">
        <f t="shared" si="1"/>
        <v>994.524</v>
      </c>
    </row>
    <row r="9" spans="1:8" x14ac:dyDescent="0.25">
      <c r="A9" s="5" t="s">
        <v>9</v>
      </c>
      <c r="B9" s="8"/>
      <c r="C9" s="3">
        <f>C10+C12</f>
        <v>34.524000000000001</v>
      </c>
      <c r="D9" s="3">
        <f t="shared" ref="D9:G9" si="2">D10+D12</f>
        <v>240</v>
      </c>
      <c r="E9" s="3">
        <f t="shared" si="2"/>
        <v>240</v>
      </c>
      <c r="F9" s="3">
        <f t="shared" si="2"/>
        <v>240</v>
      </c>
      <c r="G9" s="3">
        <f t="shared" si="2"/>
        <v>240</v>
      </c>
      <c r="H9" s="3">
        <f>C9+D9+E9+F9+G9</f>
        <v>994.524</v>
      </c>
    </row>
    <row r="10" spans="1:8" ht="77.25" customHeight="1" x14ac:dyDescent="0.25">
      <c r="A10" s="5" t="s">
        <v>19</v>
      </c>
      <c r="B10" s="8"/>
      <c r="C10" s="3">
        <f>C11</f>
        <v>0</v>
      </c>
      <c r="D10" s="3">
        <f t="shared" ref="D10:F10" si="3">D11</f>
        <v>200</v>
      </c>
      <c r="E10" s="3">
        <f t="shared" si="3"/>
        <v>200</v>
      </c>
      <c r="F10" s="3">
        <f t="shared" si="3"/>
        <v>200</v>
      </c>
      <c r="G10" s="3">
        <f>G11</f>
        <v>200</v>
      </c>
      <c r="H10" s="3">
        <f>H11</f>
        <v>800</v>
      </c>
    </row>
    <row r="11" spans="1:8" x14ac:dyDescent="0.25">
      <c r="A11" s="7" t="s">
        <v>9</v>
      </c>
      <c r="B11" s="8" t="s">
        <v>20</v>
      </c>
      <c r="C11" s="3">
        <v>0</v>
      </c>
      <c r="D11" s="3">
        <v>200</v>
      </c>
      <c r="E11" s="3">
        <v>200</v>
      </c>
      <c r="F11" s="3">
        <v>200</v>
      </c>
      <c r="G11" s="3">
        <v>200</v>
      </c>
      <c r="H11" s="3">
        <f>C11+D11+E11+F11+G11</f>
        <v>800</v>
      </c>
    </row>
    <row r="12" spans="1:8" ht="30" x14ac:dyDescent="0.25">
      <c r="A12" s="5" t="s">
        <v>21</v>
      </c>
      <c r="B12" s="6"/>
      <c r="C12" s="3">
        <f>C13</f>
        <v>34.524000000000001</v>
      </c>
      <c r="D12" s="3">
        <f t="shared" ref="D12:G12" si="4">D13</f>
        <v>40</v>
      </c>
      <c r="E12" s="3">
        <f t="shared" si="4"/>
        <v>40</v>
      </c>
      <c r="F12" s="3">
        <f t="shared" si="4"/>
        <v>40</v>
      </c>
      <c r="G12" s="3">
        <f t="shared" si="4"/>
        <v>40</v>
      </c>
      <c r="H12" s="3">
        <f>H13</f>
        <v>194.524</v>
      </c>
    </row>
    <row r="13" spans="1:8" x14ac:dyDescent="0.25">
      <c r="A13" s="7" t="s">
        <v>11</v>
      </c>
      <c r="B13" s="6" t="s">
        <v>10</v>
      </c>
      <c r="C13" s="3">
        <v>34.524000000000001</v>
      </c>
      <c r="D13" s="3">
        <v>40</v>
      </c>
      <c r="E13" s="3">
        <v>40</v>
      </c>
      <c r="F13" s="3">
        <v>40</v>
      </c>
      <c r="G13" s="3">
        <v>40</v>
      </c>
      <c r="H13" s="3">
        <f>C13+D13+E13+F13+G13</f>
        <v>194.524</v>
      </c>
    </row>
  </sheetData>
  <mergeCells count="4">
    <mergeCell ref="A3:A4"/>
    <mergeCell ref="C3:H3"/>
    <mergeCell ref="B6:B7"/>
    <mergeCell ref="A2:H2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4"/>
  <sheetViews>
    <sheetView tabSelected="1" workbookViewId="0">
      <selection activeCell="L19" sqref="L19"/>
    </sheetView>
  </sheetViews>
  <sheetFormatPr defaultRowHeight="15" x14ac:dyDescent="0.25"/>
  <cols>
    <col min="1" max="1" width="49.28515625" style="1" customWidth="1"/>
    <col min="2" max="2" width="20.7109375" customWidth="1"/>
    <col min="3" max="3" width="12.85546875" customWidth="1"/>
    <col min="4" max="4" width="14.42578125" customWidth="1"/>
    <col min="5" max="5" width="12.28515625" customWidth="1"/>
    <col min="6" max="7" width="11.85546875" customWidth="1"/>
    <col min="8" max="8" width="16.28515625" customWidth="1"/>
  </cols>
  <sheetData>
    <row r="2" spans="1:8" ht="18.75" x14ac:dyDescent="0.3">
      <c r="A2" s="21" t="s">
        <v>39</v>
      </c>
      <c r="B2" s="21"/>
      <c r="C2" s="21"/>
      <c r="D2" s="21"/>
      <c r="E2" s="21"/>
      <c r="F2" s="21"/>
      <c r="G2" s="21"/>
      <c r="H2" s="21"/>
    </row>
    <row r="3" spans="1:8" ht="36.75" customHeight="1" x14ac:dyDescent="0.25">
      <c r="A3" s="19" t="s">
        <v>22</v>
      </c>
      <c r="B3" s="2" t="s">
        <v>1</v>
      </c>
      <c r="C3" s="16" t="s">
        <v>23</v>
      </c>
      <c r="D3" s="16"/>
      <c r="E3" s="16"/>
      <c r="F3" s="16"/>
      <c r="G3" s="16"/>
      <c r="H3" s="16"/>
    </row>
    <row r="4" spans="1:8" x14ac:dyDescent="0.25">
      <c r="A4" s="19"/>
      <c r="B4" s="2" t="s">
        <v>2</v>
      </c>
      <c r="C4" s="2">
        <v>2024</v>
      </c>
      <c r="D4" s="2">
        <v>2025</v>
      </c>
      <c r="E4" s="2">
        <v>2026</v>
      </c>
      <c r="F4" s="2">
        <v>2027</v>
      </c>
      <c r="G4" s="2">
        <v>2028</v>
      </c>
      <c r="H4" s="2" t="s">
        <v>4</v>
      </c>
    </row>
    <row r="5" spans="1:8" x14ac:dyDescent="0.25">
      <c r="A5" s="4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</row>
    <row r="6" spans="1:8" ht="30" x14ac:dyDescent="0.25">
      <c r="A6" s="36" t="s">
        <v>24</v>
      </c>
      <c r="B6" s="14"/>
      <c r="C6" s="38">
        <f>C8</f>
        <v>9642.2142399999993</v>
      </c>
      <c r="D6" s="38">
        <f t="shared" ref="D6:H6" si="0">D8</f>
        <v>8423.0758800000003</v>
      </c>
      <c r="E6" s="38">
        <f t="shared" si="0"/>
        <v>8394.5300000000007</v>
      </c>
      <c r="F6" s="38">
        <f t="shared" si="0"/>
        <v>8496.7970000000005</v>
      </c>
      <c r="G6" s="38">
        <f t="shared" si="0"/>
        <v>8611.6060000000016</v>
      </c>
      <c r="H6" s="38">
        <f t="shared" si="0"/>
        <v>43568.223120000002</v>
      </c>
    </row>
    <row r="7" spans="1:8" x14ac:dyDescent="0.25">
      <c r="A7" s="5" t="s">
        <v>25</v>
      </c>
      <c r="B7" s="15"/>
      <c r="C7" s="6"/>
      <c r="D7" s="6"/>
      <c r="E7" s="6"/>
      <c r="F7" s="6"/>
      <c r="G7" s="3"/>
      <c r="H7" s="6"/>
    </row>
    <row r="8" spans="1:8" ht="34.5" customHeight="1" x14ac:dyDescent="0.25">
      <c r="A8" s="7" t="s">
        <v>13</v>
      </c>
      <c r="B8" s="12"/>
      <c r="C8" s="25">
        <f>C9</f>
        <v>9642.2142399999993</v>
      </c>
      <c r="D8" s="25">
        <f t="shared" ref="D8:H8" si="1">D9</f>
        <v>8423.0758800000003</v>
      </c>
      <c r="E8" s="25">
        <f t="shared" si="1"/>
        <v>8394.5300000000007</v>
      </c>
      <c r="F8" s="25">
        <f t="shared" si="1"/>
        <v>8496.7970000000005</v>
      </c>
      <c r="G8" s="25">
        <f t="shared" si="1"/>
        <v>8611.6060000000016</v>
      </c>
      <c r="H8" s="25">
        <f t="shared" si="1"/>
        <v>43568.223120000002</v>
      </c>
    </row>
    <row r="9" spans="1:8" ht="34.5" customHeight="1" x14ac:dyDescent="0.25">
      <c r="A9" s="7" t="s">
        <v>26</v>
      </c>
      <c r="B9" s="12"/>
      <c r="C9" s="25">
        <f>C10+C11+C12+C13+C14+C15+C16+C17+C18+C19+C20+C21</f>
        <v>9642.2142399999993</v>
      </c>
      <c r="D9" s="25">
        <f t="shared" ref="D9:H9" si="2">D10+D11+D12+D13+D14+D15+D16+D17+D18+D19+D20+D21</f>
        <v>8423.0758800000003</v>
      </c>
      <c r="E9" s="25">
        <f t="shared" si="2"/>
        <v>8394.5300000000007</v>
      </c>
      <c r="F9" s="25">
        <f t="shared" si="2"/>
        <v>8496.7970000000005</v>
      </c>
      <c r="G9" s="25">
        <f t="shared" si="2"/>
        <v>8611.6060000000016</v>
      </c>
      <c r="H9" s="25">
        <f t="shared" si="2"/>
        <v>43568.223120000002</v>
      </c>
    </row>
    <row r="10" spans="1:8" ht="22.5" customHeight="1" x14ac:dyDescent="0.25">
      <c r="A10" s="5" t="s">
        <v>27</v>
      </c>
      <c r="B10" s="6" t="s">
        <v>14</v>
      </c>
      <c r="C10" s="25">
        <v>3035.7408799999998</v>
      </c>
      <c r="D10" s="37">
        <v>3369.9972699999998</v>
      </c>
      <c r="E10" s="37">
        <v>3480.3150000000001</v>
      </c>
      <c r="F10" s="37">
        <v>3480.3150000000001</v>
      </c>
      <c r="G10" s="37">
        <v>3480.3150000000001</v>
      </c>
      <c r="H10" s="25">
        <f t="shared" ref="H10:H20" si="3">C10+D10+E10+F10+G10</f>
        <v>16846.683150000001</v>
      </c>
    </row>
    <row r="11" spans="1:8" x14ac:dyDescent="0.25">
      <c r="A11" s="5" t="s">
        <v>28</v>
      </c>
      <c r="B11" s="6" t="s">
        <v>14</v>
      </c>
      <c r="C11" s="25">
        <v>0</v>
      </c>
      <c r="D11" s="37">
        <v>113.89976</v>
      </c>
      <c r="E11" s="37">
        <v>242.84899999999999</v>
      </c>
      <c r="F11" s="37">
        <v>242.84899999999999</v>
      </c>
      <c r="G11" s="37">
        <v>242.84899999999999</v>
      </c>
      <c r="H11" s="25">
        <f t="shared" si="3"/>
        <v>842.44676000000004</v>
      </c>
    </row>
    <row r="12" spans="1:8" x14ac:dyDescent="0.25">
      <c r="A12" s="5" t="s">
        <v>29</v>
      </c>
      <c r="B12" s="6" t="s">
        <v>14</v>
      </c>
      <c r="C12" s="25">
        <v>111</v>
      </c>
      <c r="D12" s="37">
        <v>141.04131000000001</v>
      </c>
      <c r="E12" s="37">
        <v>120.88200000000001</v>
      </c>
      <c r="F12" s="37">
        <v>125.718</v>
      </c>
      <c r="G12" s="37">
        <v>136.19399999999999</v>
      </c>
      <c r="H12" s="25">
        <f t="shared" si="3"/>
        <v>634.83531000000005</v>
      </c>
    </row>
    <row r="13" spans="1:8" ht="23.25" customHeight="1" x14ac:dyDescent="0.25">
      <c r="A13" s="5" t="s">
        <v>30</v>
      </c>
      <c r="B13" s="6" t="s">
        <v>14</v>
      </c>
      <c r="C13" s="25">
        <v>100.39578</v>
      </c>
      <c r="D13" s="37">
        <v>60.301000000000002</v>
      </c>
      <c r="E13" s="37">
        <v>73.326999999999998</v>
      </c>
      <c r="F13" s="37">
        <v>73.326999999999998</v>
      </c>
      <c r="G13" s="37">
        <v>73.326999999999998</v>
      </c>
      <c r="H13" s="25">
        <f t="shared" si="3"/>
        <v>380.67777999999998</v>
      </c>
    </row>
    <row r="14" spans="1:8" ht="22.5" customHeight="1" x14ac:dyDescent="0.25">
      <c r="A14" s="5" t="s">
        <v>31</v>
      </c>
      <c r="B14" s="6" t="s">
        <v>14</v>
      </c>
      <c r="C14" s="25">
        <v>17.920000000000002</v>
      </c>
      <c r="D14" s="37">
        <v>40.5</v>
      </c>
      <c r="E14" s="37">
        <v>47.54</v>
      </c>
      <c r="F14" s="37">
        <v>47.54</v>
      </c>
      <c r="G14" s="37">
        <v>47.54</v>
      </c>
      <c r="H14" s="25">
        <f t="shared" si="3"/>
        <v>201.04</v>
      </c>
    </row>
    <row r="15" spans="1:8" ht="36.75" customHeight="1" x14ac:dyDescent="0.25">
      <c r="A15" s="5" t="s">
        <v>32</v>
      </c>
      <c r="B15" s="6" t="s">
        <v>14</v>
      </c>
      <c r="C15" s="25">
        <v>142.52072999999999</v>
      </c>
      <c r="D15" s="37">
        <v>159.85193000000001</v>
      </c>
      <c r="E15" s="37">
        <v>179.29</v>
      </c>
      <c r="F15" s="37">
        <v>179.29</v>
      </c>
      <c r="G15" s="37">
        <v>179.29</v>
      </c>
      <c r="H15" s="25">
        <f t="shared" si="3"/>
        <v>840.24265999999989</v>
      </c>
    </row>
    <row r="16" spans="1:8" ht="20.25" customHeight="1" x14ac:dyDescent="0.25">
      <c r="A16" s="5" t="s">
        <v>33</v>
      </c>
      <c r="B16" s="6" t="s">
        <v>14</v>
      </c>
      <c r="C16" s="25">
        <v>547.29997000000003</v>
      </c>
      <c r="D16" s="37">
        <v>114.4</v>
      </c>
      <c r="E16" s="37">
        <v>56</v>
      </c>
      <c r="F16" s="37">
        <v>56</v>
      </c>
      <c r="G16" s="37">
        <v>56</v>
      </c>
      <c r="H16" s="25">
        <f t="shared" si="3"/>
        <v>829.69997000000001</v>
      </c>
    </row>
    <row r="17" spans="1:8" ht="27.75" customHeight="1" x14ac:dyDescent="0.25">
      <c r="A17" s="5" t="s">
        <v>34</v>
      </c>
      <c r="B17" s="6" t="s">
        <v>14</v>
      </c>
      <c r="C17" s="25">
        <v>0</v>
      </c>
      <c r="D17" s="37">
        <v>0</v>
      </c>
      <c r="E17" s="37">
        <v>0</v>
      </c>
      <c r="F17" s="37">
        <v>0</v>
      </c>
      <c r="G17" s="37">
        <v>3</v>
      </c>
      <c r="H17" s="25">
        <f t="shared" si="3"/>
        <v>3</v>
      </c>
    </row>
    <row r="18" spans="1:8" ht="21" customHeight="1" x14ac:dyDescent="0.25">
      <c r="A18" s="5" t="s">
        <v>35</v>
      </c>
      <c r="B18" s="6" t="s">
        <v>14</v>
      </c>
      <c r="C18" s="25">
        <v>2877.9937</v>
      </c>
      <c r="D18" s="37">
        <v>1140.15761</v>
      </c>
      <c r="E18" s="37">
        <v>890.49599999999998</v>
      </c>
      <c r="F18" s="37">
        <v>890.49599999999998</v>
      </c>
      <c r="G18" s="37">
        <v>890.49599999999998</v>
      </c>
      <c r="H18" s="25">
        <f t="shared" si="3"/>
        <v>6689.6393100000005</v>
      </c>
    </row>
    <row r="19" spans="1:8" ht="18" customHeight="1" x14ac:dyDescent="0.25">
      <c r="A19" s="5" t="s">
        <v>36</v>
      </c>
      <c r="B19" s="6" t="s">
        <v>15</v>
      </c>
      <c r="C19" s="25">
        <v>2016.20018</v>
      </c>
      <c r="D19" s="37">
        <v>2456.2840000000001</v>
      </c>
      <c r="E19" s="37">
        <v>2435.7860000000001</v>
      </c>
      <c r="F19" s="37">
        <v>2533.2170000000001</v>
      </c>
      <c r="G19" s="37">
        <v>2634.55</v>
      </c>
      <c r="H19" s="25">
        <f t="shared" si="3"/>
        <v>12076.037179999999</v>
      </c>
    </row>
    <row r="20" spans="1:8" ht="30.75" customHeight="1" x14ac:dyDescent="0.25">
      <c r="A20" s="5" t="s">
        <v>37</v>
      </c>
      <c r="B20" s="6" t="s">
        <v>14</v>
      </c>
      <c r="C20" s="25">
        <v>551.14300000000003</v>
      </c>
      <c r="D20" s="37">
        <v>537.94299999999998</v>
      </c>
      <c r="E20" s="37">
        <v>526.51499999999999</v>
      </c>
      <c r="F20" s="37">
        <v>526.51499999999999</v>
      </c>
      <c r="G20" s="37">
        <v>526.51499999999999</v>
      </c>
      <c r="H20" s="25">
        <f t="shared" si="3"/>
        <v>2668.6309999999999</v>
      </c>
    </row>
    <row r="21" spans="1:8" ht="39.75" customHeight="1" x14ac:dyDescent="0.25">
      <c r="A21" s="5" t="s">
        <v>38</v>
      </c>
      <c r="B21" s="6" t="s">
        <v>14</v>
      </c>
      <c r="C21" s="25">
        <v>242</v>
      </c>
      <c r="D21" s="37">
        <v>288.7</v>
      </c>
      <c r="E21" s="37">
        <v>341.53</v>
      </c>
      <c r="F21" s="37">
        <v>341.53</v>
      </c>
      <c r="G21" s="37">
        <v>341.53</v>
      </c>
      <c r="H21" s="25">
        <f>C21+D21+E21+F21+G21</f>
        <v>1555.29</v>
      </c>
    </row>
    <row r="24" spans="1:8" x14ac:dyDescent="0.25">
      <c r="D24" s="26"/>
      <c r="E24" s="26"/>
      <c r="F24" s="26"/>
      <c r="G24" s="26"/>
    </row>
  </sheetData>
  <mergeCells count="3">
    <mergeCell ref="A2:H2"/>
    <mergeCell ref="A3:A4"/>
    <mergeCell ref="C3:H3"/>
  </mergeCells>
  <pageMargins left="0.7" right="0.7" top="0.75" bottom="0.75" header="0.3" footer="0.3"/>
  <pageSetup paperSize="9" scale="8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фин.обесп. прогр.</vt:lpstr>
      <vt:lpstr>фин.обесп. леса</vt:lpstr>
      <vt:lpstr>фин. обесп. отх.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2025-09-25T08:21:01Z</dcterms:modified>
</cp:coreProperties>
</file>