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прил.1" sheetId="1" state="visible" r:id="rId2"/>
    <sheet name="прил.3." sheetId="2" state="visible" r:id="rId3"/>
    <sheet name="прил.4" sheetId="3" state="visible" r:id="rId4"/>
  </sheets>
  <definedNames>
    <definedName function="false" hidden="false" localSheetId="1" name="_xlnm.Print_Area" vbProcedure="false">прил.3.!$a$1:$G$49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<sst xmlns="http://schemas.openxmlformats.org/spreadsheetml/2006/main" count="218" uniqueCount="67">
  <si>
    <t xml:space="preserve">Приложение № 1</t>
  </si>
  <si>
    <t xml:space="preserve">к постановлению администрации</t>
  </si>
  <si>
    <t xml:space="preserve">ЗАТО г. Радужный Владимирской области</t>
  </si>
  <si>
    <t xml:space="preserve">от ____________ № ________</t>
  </si>
  <si>
    <t xml:space="preserve">4. Финансовое обеспечение муниципальной программы</t>
  </si>
  <si>
    <t xml:space="preserve">Наименование муниципальной программы, структурного элемента/источник финансирования</t>
  </si>
  <si>
    <t xml:space="preserve">ГРБС/
КБК
</t>
  </si>
  <si>
    <t xml:space="preserve">Объем финансового обеспечения по годам реализации, тыс.рублей</t>
  </si>
  <si>
    <t xml:space="preserve">Всего</t>
  </si>
  <si>
    <t xml:space="preserve">Муниципальная программа «Дорожное хозяйство на территории ЗАТО г. Радужный Владимирской области»,
в том числе:</t>
  </si>
  <si>
    <t xml:space="preserve">Федеральный бюджет</t>
  </si>
  <si>
    <t xml:space="preserve">Областной бюджет</t>
  </si>
  <si>
    <t xml:space="preserve">Бюджет МО ЗАТО г. Радужный</t>
  </si>
  <si>
    <t xml:space="preserve">Внебюджетные источники</t>
  </si>
  <si>
    <t xml:space="preserve">Направление (подпрограмма) 1. «Ремонт автомобильных дорог общего пользования местного значения на территории ЗАТО г. Радужный Владимирской области»в том числе:</t>
  </si>
  <si>
    <t xml:space="preserve">-</t>
  </si>
  <si>
    <t xml:space="preserve">Мероприятия муниципальной программы, реализуемые в составе регионального проекта «Региональная и местная дорожная сеть», федерального проекта «Дорожная сеть», национального проекта «Безопасные качественные дороги»</t>
  </si>
  <si>
    <t xml:space="preserve">735 0409 13 1 R1 A393D (7539)</t>
  </si>
  <si>
    <t xml:space="preserve">735 0409 13 1 R1 A393D</t>
  </si>
  <si>
    <t xml:space="preserve">Мероприятия муниципальной программы, реализуемые в составе регионального проекта, не входящего в состав федерального проекта «Содействие развитию автомобильных дорог общего пользования местного значения» государственной программы «Дорожное хозяйство Владимирской области»</t>
  </si>
  <si>
    <t xml:space="preserve">735 0409 13 1 02 72460 (7246)</t>
  </si>
  <si>
    <t xml:space="preserve">735 0409 13 1 02 9Д010 (7246)</t>
  </si>
  <si>
    <t xml:space="preserve">735 0409 13 1 02 S2460</t>
  </si>
  <si>
    <t xml:space="preserve">735 0409 13 1 02 SД010</t>
  </si>
  <si>
    <t xml:space="preserve">Комплекс процессных мероприятий «Ремонт автомобильных дорог общего пользования местного значения»</t>
  </si>
  <si>
    <t xml:space="preserve">735 0409 13 4 01 91120</t>
  </si>
  <si>
    <t xml:space="preserve">735 0409 13 4 01 9Д050</t>
  </si>
  <si>
    <t xml:space="preserve">735 0409 13 4 01 20610</t>
  </si>
  <si>
    <t xml:space="preserve">Направление (подпрограмма) 2. «Содержание дорог и объектов благоустройства на территории ЗАТО г. Радужный Владимирской области» в том числе:</t>
  </si>
  <si>
    <t xml:space="preserve">Комплекс процессных мероприятий «Содержание дорог и объектов благоустройства»</t>
  </si>
  <si>
    <t xml:space="preserve">735 0409 13 4 02 2063D</t>
  </si>
  <si>
    <t xml:space="preserve">735 0409 13 4 02 73130 (21100-1033)</t>
  </si>
  <si>
    <t xml:space="preserve">735 0409 13 4 02 72180 (21100-1056)</t>
  </si>
  <si>
    <t xml:space="preserve">735 0409 13 4 02 00590</t>
  </si>
  <si>
    <t xml:space="preserve">735 0409 13 4 02 9Д190</t>
  </si>
  <si>
    <t xml:space="preserve">735 0409 13 4 02 00596</t>
  </si>
  <si>
    <t xml:space="preserve">735 0409 13 4 02 9Д196</t>
  </si>
  <si>
    <t xml:space="preserve">735 0409 13 4 02 20620</t>
  </si>
  <si>
    <t xml:space="preserve">735 0409 13 4 02 9Д062</t>
  </si>
  <si>
    <t xml:space="preserve">735 0503 13 4 02 00590</t>
  </si>
  <si>
    <t xml:space="preserve">735 0409 13 4 02 20630</t>
  </si>
  <si>
    <t xml:space="preserve">735 0409 13 4 02 9Д063</t>
  </si>
  <si>
    <t xml:space="preserve">735 0409 13 4 02 20640</t>
  </si>
  <si>
    <t xml:space="preserve">735 0409 13 4 02 9Д200</t>
  </si>
  <si>
    <t xml:space="preserve">735 0503 13 4 02 20650</t>
  </si>
  <si>
    <t xml:space="preserve">735 0503 13 4 02 20660</t>
  </si>
  <si>
    <t xml:space="preserve">Приложение № 3</t>
  </si>
  <si>
    <t xml:space="preserve">от ______________ № ______</t>
  </si>
  <si>
    <t xml:space="preserve">4. Финансовое обеспечение комплекса процессных мероприятий</t>
  </si>
  <si>
    <t xml:space="preserve">Наименование мероприятия (результата)/
источник финансового обеспечения
</t>
  </si>
  <si>
    <t xml:space="preserve">"Приведение в нормативное состояние автомобильных дорог общего пользования местного значения" , всего, в том числе:                                                                                                                                                                                                                                    </t>
  </si>
  <si>
    <t xml:space="preserve">1. Ремонт автомобильных дорог общего пользования местного значения на территории ЗАТО г. Радужный Владимирской области, всего,
в том числе:</t>
  </si>
  <si>
    <t xml:space="preserve">1.1. Ремонт автомобильной дороги и пешеходной дорожки от жилого дома № 16 1квартала до очистных сооружений северной группы в 10 квартале</t>
  </si>
  <si>
    <t xml:space="preserve">1.2. Ремонт дорожного покрытия из плит и щебня временной дороги в квартале 7/2 "Благодар"</t>
  </si>
  <si>
    <t xml:space="preserve">1.3. Ремонт автомобильной дороги от жилого дома № 34 1квартала до кольцевой автомобильной дороги</t>
  </si>
  <si>
    <t xml:space="preserve">2. Разработка проекта организации дорожного движения для автомобильных дорог на территории ЗАТО г. Радужный Владимирской области, всего, в том числе:</t>
  </si>
  <si>
    <t xml:space="preserve">Приложение № 4</t>
  </si>
  <si>
    <t xml:space="preserve">От 09.06.2025 № 697</t>
  </si>
  <si>
    <t xml:space="preserve">"Содержание дорог и объектов благоустройства", всего, в том числе:</t>
  </si>
  <si>
    <t xml:space="preserve">1. Содержание учреждения, обеспечивающего обслуживание и содержание городских дорог и объектов благоустройства города всего, в том числе:</t>
  </si>
  <si>
    <t xml:space="preserve">2. Обновление материально-технической базы для обслуживания улично-дорожной сети, всего,
в том числе:</t>
  </si>
  <si>
    <t xml:space="preserve">3. Обеспечение зимнего содержания дорог общего пользования местного значения и подъездных дорог на территории города, в том числе</t>
  </si>
  <si>
    <t xml:space="preserve">3.1. Обеспечение зимнего содержания дорог общего пользования местного значения и подъездных дорог на территории города (Обеспечение зимнего содержания дорог общего пользования местного значения)</t>
  </si>
  <si>
    <t xml:space="preserve">3.2. Обеспечение зимнего содержания дорог общего пользования местного значения и подъездных дорог на территории города (Обеспечение зимнего содержания подъездных дорог на территории ГСК)</t>
  </si>
  <si>
    <t xml:space="preserve">4. Ремонт автомобильных дорог и проездов к дворовым территориям многоквартирных домов (ямочный ремонт), в том числе:</t>
  </si>
  <si>
    <t xml:space="preserve">5. Покос травы в 1 и 3 квартале на территории ЗАТО г.Радужный Владимирской области, в том числе:</t>
  </si>
  <si>
    <t xml:space="preserve">6. Сезонные работы по содержанию улично-дорожной сети и общественных территорий, в том числе: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</si>
</sst>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000"/>
  </numFmts>
  <fonts count="12">
    <font>
      <sz val="10"/>
      <color rgb="FF00000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0"/>
      <charset val="1"/>
    </font>
    <font>
      <b val="true"/>
      <sz val="14"/>
      <name val="Times New Roman"/>
      <family val="0"/>
      <charset val="1"/>
    </font>
    <font>
      <sz val="12"/>
      <name val="Times New Roman"/>
      <family val="0"/>
      <charset val="1"/>
    </font>
    <font>
      <b val="true"/>
      <sz val="12"/>
      <name val="Times New Roman"/>
      <family val="0"/>
      <charset val="1"/>
    </font>
    <font>
      <b val="true"/>
      <i val="true"/>
      <sz val="12"/>
      <name val="Times New Roman"/>
      <family val="0"/>
      <charset val="1"/>
    </font>
    <font>
      <i val="true"/>
      <sz val="12"/>
      <name val="Times New Roman"/>
      <family val="1"/>
      <charset val="204"/>
    </font>
    <font>
      <i val="true"/>
      <sz val="12"/>
      <name val="Times New Roman"/>
      <family val="0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19" activeCellId="0" sqref="G19"/>
    </sheetView>
  </sheetViews>
  <sheetFormatPr defaultColWidth="8.54296875" defaultRowHeight="13.15" zeroHeight="false" outlineLevelRow="0" outlineLevelCol="0"/>
  <cols>
    <col collapsed="false" customWidth="true" hidden="false" outlineLevel="0" max="1" min="1" style="0" width="40.14"/>
    <col collapsed="false" customWidth="true" hidden="false" outlineLevel="0" max="2" min="2" style="0" width="42.14"/>
    <col collapsed="false" customWidth="true" hidden="false" outlineLevel="0" max="6" min="3" style="0" width="15.71"/>
    <col collapsed="false" customWidth="true" hidden="false" outlineLevel="0" max="7" min="7" style="0" width="17.57"/>
  </cols>
  <sheetData>
    <row r="1" customFormat="false" ht="15" hidden="false" customHeight="true" outlineLevel="0" collapsed="false">
      <c r="C1" s="1" t="s">
        <v>0</v>
      </c>
      <c r="D1" s="1"/>
      <c r="E1" s="1"/>
      <c r="F1" s="1"/>
      <c r="G1" s="1"/>
    </row>
    <row r="2" customFormat="false" ht="15" hidden="false" customHeight="true" outlineLevel="0" collapsed="false">
      <c r="C2" s="1" t="s">
        <v>1</v>
      </c>
      <c r="D2" s="1"/>
      <c r="E2" s="1"/>
      <c r="F2" s="1"/>
      <c r="G2" s="1"/>
    </row>
    <row r="3" customFormat="false" ht="15" hidden="false" customHeight="true" outlineLevel="0" collapsed="false">
      <c r="C3" s="1" t="s">
        <v>2</v>
      </c>
      <c r="D3" s="1"/>
      <c r="E3" s="1"/>
      <c r="F3" s="1"/>
      <c r="G3" s="1"/>
    </row>
    <row r="4" customFormat="false" ht="15" hidden="false" customHeight="true" outlineLevel="0" collapsed="false">
      <c r="C4" s="1" t="s">
        <v>3</v>
      </c>
      <c r="D4" s="1"/>
      <c r="E4" s="1"/>
      <c r="F4" s="1"/>
      <c r="G4" s="1"/>
    </row>
    <row r="5" customFormat="false" ht="31.15" hidden="false" customHeight="true" outlineLevel="0" collapsed="false">
      <c r="A5" s="2" t="s">
        <v>4</v>
      </c>
      <c r="B5" s="2"/>
      <c r="C5" s="2"/>
      <c r="D5" s="2"/>
      <c r="E5" s="2"/>
      <c r="F5" s="2"/>
      <c r="G5" s="2"/>
    </row>
    <row r="6" customFormat="false" ht="18.75" hidden="false" customHeight="true" outlineLevel="0" collapsed="false">
      <c r="A6" s="3"/>
      <c r="B6" s="3"/>
      <c r="C6" s="3"/>
      <c r="D6" s="3"/>
      <c r="E6" s="3"/>
      <c r="F6" s="3"/>
      <c r="G6" s="3"/>
    </row>
    <row r="7" customFormat="false" ht="30.75" hidden="false" customHeight="true" outlineLevel="0" collapsed="false">
      <c r="A7" s="4" t="s">
        <v>5</v>
      </c>
      <c r="B7" s="4" t="s">
        <v>6</v>
      </c>
      <c r="C7" s="4" t="s">
        <v>7</v>
      </c>
      <c r="D7" s="4"/>
      <c r="E7" s="4"/>
      <c r="F7" s="4"/>
      <c r="G7" s="4"/>
    </row>
    <row r="8" customFormat="false" ht="26.25" hidden="false" customHeight="true" outlineLevel="0" collapsed="false">
      <c r="A8" s="4"/>
      <c r="B8" s="4"/>
      <c r="C8" s="5" t="n">
        <v>2024</v>
      </c>
      <c r="D8" s="6" t="n">
        <v>2025</v>
      </c>
      <c r="E8" s="5" t="n">
        <v>2026</v>
      </c>
      <c r="F8" s="5" t="n">
        <v>2027</v>
      </c>
      <c r="G8" s="5" t="s">
        <v>8</v>
      </c>
    </row>
    <row r="9" customFormat="false" ht="87.75" hidden="false" customHeight="true" outlineLevel="0" collapsed="false">
      <c r="A9" s="7" t="s">
        <v>9</v>
      </c>
      <c r="B9" s="8"/>
      <c r="C9" s="9" t="n">
        <f aca="false">C10+C11+C12+C13</f>
        <v>80743.2585</v>
      </c>
      <c r="D9" s="10" t="n">
        <f aca="false">D10+D11+D12+D13</f>
        <v>79074.16742</v>
      </c>
      <c r="E9" s="9" t="n">
        <f aca="false">E10+E11+E12+E13</f>
        <v>66118.556</v>
      </c>
      <c r="F9" s="9" t="n">
        <f aca="false">F10+F11+F12+F13</f>
        <v>71118.556</v>
      </c>
      <c r="G9" s="9" t="n">
        <f aca="false">G10+G11+G12+G13</f>
        <v>297054.53792</v>
      </c>
    </row>
    <row r="10" customFormat="false" ht="15.75" hidden="false" customHeight="false" outlineLevel="0" collapsed="false">
      <c r="A10" s="4" t="s">
        <v>10</v>
      </c>
      <c r="B10" s="8"/>
      <c r="C10" s="11" t="n">
        <v>0</v>
      </c>
      <c r="D10" s="12" t="n">
        <v>0</v>
      </c>
      <c r="E10" s="11" t="n">
        <v>0</v>
      </c>
      <c r="F10" s="11" t="n">
        <v>0</v>
      </c>
      <c r="G10" s="11" t="n">
        <v>0</v>
      </c>
    </row>
    <row r="11" customFormat="false" ht="15.75" hidden="false" customHeight="false" outlineLevel="0" collapsed="false">
      <c r="A11" s="4" t="s">
        <v>11</v>
      </c>
      <c r="B11" s="8"/>
      <c r="C11" s="11" t="n">
        <f aca="false">C16+C45+C46+C47</f>
        <v>28875.34673</v>
      </c>
      <c r="D11" s="12" t="n">
        <f aca="false">D16+D45+D46+D47</f>
        <v>9763</v>
      </c>
      <c r="E11" s="11" t="n">
        <f aca="false">E16+E45+E46+E47</f>
        <v>9763</v>
      </c>
      <c r="F11" s="11" t="n">
        <f aca="false">F16+F45+F46+F47</f>
        <v>9763</v>
      </c>
      <c r="G11" s="11" t="n">
        <f aca="false">G16+G45+G46+G47</f>
        <v>58164.34673</v>
      </c>
    </row>
    <row r="12" customFormat="false" ht="15.75" hidden="false" customHeight="false" outlineLevel="0" collapsed="false">
      <c r="A12" s="4" t="s">
        <v>12</v>
      </c>
      <c r="B12" s="8"/>
      <c r="C12" s="11" t="n">
        <f aca="false">C17+C41</f>
        <v>51867.91177</v>
      </c>
      <c r="D12" s="12" t="n">
        <f aca="false">D17+D41</f>
        <v>69311.16742</v>
      </c>
      <c r="E12" s="11" t="n">
        <f aca="false">E17+E41</f>
        <v>56355.556</v>
      </c>
      <c r="F12" s="11" t="n">
        <f aca="false">F17+F41</f>
        <v>61355.556</v>
      </c>
      <c r="G12" s="11" t="n">
        <f aca="false">G17+G41</f>
        <v>238890.19119</v>
      </c>
    </row>
    <row r="13" customFormat="false" ht="15.75" hidden="false" customHeight="false" outlineLevel="0" collapsed="false">
      <c r="A13" s="4" t="s">
        <v>13</v>
      </c>
      <c r="B13" s="8"/>
      <c r="C13" s="11" t="n">
        <v>0</v>
      </c>
      <c r="D13" s="12" t="n">
        <v>0</v>
      </c>
      <c r="E13" s="11" t="n">
        <v>0</v>
      </c>
      <c r="F13" s="11" t="n">
        <v>0</v>
      </c>
      <c r="G13" s="11" t="n">
        <v>0</v>
      </c>
    </row>
    <row r="14" customFormat="false" ht="94.5" hidden="false" customHeight="false" outlineLevel="0" collapsed="false">
      <c r="A14" s="13" t="s">
        <v>14</v>
      </c>
      <c r="B14" s="8"/>
      <c r="C14" s="14" t="n">
        <f aca="false">C16+C17</f>
        <v>20772.42425</v>
      </c>
      <c r="D14" s="15" t="n">
        <f aca="false">D16+D17</f>
        <v>21408.93174</v>
      </c>
      <c r="E14" s="14" t="n">
        <f aca="false">E16+E17</f>
        <v>13622</v>
      </c>
      <c r="F14" s="14" t="n">
        <f aca="false">F16+F17</f>
        <v>19625.287</v>
      </c>
      <c r="G14" s="14" t="n">
        <f aca="false">G16+G17</f>
        <v>75428.64299</v>
      </c>
    </row>
    <row r="15" customFormat="false" ht="15.75" hidden="false" customHeight="false" outlineLevel="0" collapsed="false">
      <c r="A15" s="4" t="s">
        <v>10</v>
      </c>
      <c r="B15" s="8" t="s">
        <v>15</v>
      </c>
      <c r="C15" s="11"/>
      <c r="D15" s="12"/>
      <c r="E15" s="11"/>
      <c r="F15" s="11"/>
      <c r="G15" s="11"/>
    </row>
    <row r="16" customFormat="false" ht="15.75" hidden="false" customHeight="false" outlineLevel="0" collapsed="false">
      <c r="A16" s="4" t="s">
        <v>11</v>
      </c>
      <c r="B16" s="8"/>
      <c r="C16" s="11" t="n">
        <f aca="false">C21+C26+C27</f>
        <v>15785</v>
      </c>
      <c r="D16" s="12" t="n">
        <f aca="false">D21+D26+D27</f>
        <v>9763</v>
      </c>
      <c r="E16" s="11" t="n">
        <f aca="false">E21+E26+E27</f>
        <v>9763</v>
      </c>
      <c r="F16" s="11" t="n">
        <f aca="false">F21+F26+F27</f>
        <v>9763</v>
      </c>
      <c r="G16" s="11" t="n">
        <f aca="false">G21+G26+G27</f>
        <v>45074</v>
      </c>
    </row>
    <row r="17" customFormat="false" ht="15.75" hidden="false" customHeight="false" outlineLevel="0" collapsed="false">
      <c r="A17" s="4" t="s">
        <v>12</v>
      </c>
      <c r="B17" s="8"/>
      <c r="C17" s="11" t="n">
        <f aca="false">C22+C28+C29+C34+C35+C36</f>
        <v>4987.42425</v>
      </c>
      <c r="D17" s="12" t="n">
        <f aca="false">D22+D28+D29+D34+D35+D36</f>
        <v>11645.93174</v>
      </c>
      <c r="E17" s="11" t="n">
        <f aca="false">E22+E28+E29+E34+E35+E36</f>
        <v>3859</v>
      </c>
      <c r="F17" s="11" t="n">
        <f aca="false">F22+F28+F29+F34+F35+F36</f>
        <v>9862.287</v>
      </c>
      <c r="G17" s="11" t="n">
        <f aca="false">G22+G28+G29+G34+G35+G36</f>
        <v>30354.64299</v>
      </c>
    </row>
    <row r="18" customFormat="false" ht="15.75" hidden="false" customHeight="false" outlineLevel="0" collapsed="false">
      <c r="A18" s="4" t="s">
        <v>13</v>
      </c>
      <c r="B18" s="8" t="s">
        <v>15</v>
      </c>
      <c r="C18" s="11"/>
      <c r="D18" s="12"/>
      <c r="E18" s="11"/>
      <c r="F18" s="11"/>
      <c r="G18" s="11"/>
    </row>
    <row r="19" customFormat="false" ht="140.25" hidden="false" customHeight="true" outlineLevel="0" collapsed="false">
      <c r="A19" s="13" t="s">
        <v>16</v>
      </c>
      <c r="B19" s="8"/>
      <c r="C19" s="14" t="n">
        <f aca="false">C21+C22</f>
        <v>7626.30037</v>
      </c>
      <c r="D19" s="15" t="n">
        <f aca="false">D21+D22</f>
        <v>0</v>
      </c>
      <c r="E19" s="14" t="n">
        <f aca="false">E21+E22</f>
        <v>0</v>
      </c>
      <c r="F19" s="14" t="n">
        <f aca="false">F21+F22</f>
        <v>0</v>
      </c>
      <c r="G19" s="14" t="n">
        <f aca="false">G21+G22</f>
        <v>7626.30037</v>
      </c>
    </row>
    <row r="20" customFormat="false" ht="15.75" hidden="false" customHeight="false" outlineLevel="0" collapsed="false">
      <c r="A20" s="4" t="s">
        <v>10</v>
      </c>
      <c r="B20" s="8" t="s">
        <v>15</v>
      </c>
      <c r="C20" s="11"/>
      <c r="D20" s="12"/>
      <c r="E20" s="11"/>
      <c r="F20" s="11"/>
      <c r="G20" s="11"/>
    </row>
    <row r="21" customFormat="false" ht="15.75" hidden="false" customHeight="false" outlineLevel="0" collapsed="false">
      <c r="A21" s="4" t="s">
        <v>11</v>
      </c>
      <c r="B21" s="8" t="s">
        <v>17</v>
      </c>
      <c r="C21" s="11" t="n">
        <v>6000</v>
      </c>
      <c r="D21" s="12" t="n">
        <v>0</v>
      </c>
      <c r="E21" s="11" t="n">
        <v>0</v>
      </c>
      <c r="F21" s="11" t="n">
        <v>0</v>
      </c>
      <c r="G21" s="11" t="n">
        <f aca="false">C21+D21+E21</f>
        <v>6000</v>
      </c>
    </row>
    <row r="22" customFormat="false" ht="15.75" hidden="false" customHeight="false" outlineLevel="0" collapsed="false">
      <c r="A22" s="4" t="s">
        <v>12</v>
      </c>
      <c r="B22" s="8" t="s">
        <v>18</v>
      </c>
      <c r="C22" s="11" t="n">
        <v>1626.30037</v>
      </c>
      <c r="D22" s="12" t="n">
        <v>0</v>
      </c>
      <c r="E22" s="11" t="n">
        <v>0</v>
      </c>
      <c r="F22" s="11" t="n">
        <v>0</v>
      </c>
      <c r="G22" s="11" t="n">
        <f aca="false">C22+D22+E22</f>
        <v>1626.30037</v>
      </c>
    </row>
    <row r="23" customFormat="false" ht="15.75" hidden="false" customHeight="false" outlineLevel="0" collapsed="false">
      <c r="A23" s="4" t="s">
        <v>13</v>
      </c>
      <c r="B23" s="8" t="s">
        <v>15</v>
      </c>
      <c r="C23" s="11"/>
      <c r="D23" s="12"/>
      <c r="E23" s="11"/>
      <c r="F23" s="11"/>
      <c r="G23" s="11"/>
    </row>
    <row r="24" customFormat="false" ht="157.5" hidden="false" customHeight="false" outlineLevel="0" collapsed="false">
      <c r="A24" s="13" t="s">
        <v>19</v>
      </c>
      <c r="B24" s="8"/>
      <c r="C24" s="14" t="n">
        <f aca="false">C26+C28+C27+C29</f>
        <v>11247.3353</v>
      </c>
      <c r="D24" s="15" t="n">
        <f aca="false">D26+D28+D27+D29</f>
        <v>12105.6579</v>
      </c>
      <c r="E24" s="14" t="n">
        <f aca="false">E26+E28+E27+E29</f>
        <v>12100</v>
      </c>
      <c r="F24" s="14" t="n">
        <f aca="false">F26+F28+F27+F29</f>
        <v>12100</v>
      </c>
      <c r="G24" s="14" t="n">
        <f aca="false">G26+G28+G27+G29</f>
        <v>47552.9932</v>
      </c>
    </row>
    <row r="25" customFormat="false" ht="15.75" hidden="false" customHeight="false" outlineLevel="0" collapsed="false">
      <c r="A25" s="4" t="s">
        <v>10</v>
      </c>
      <c r="B25" s="8" t="s">
        <v>15</v>
      </c>
      <c r="C25" s="11"/>
      <c r="D25" s="12"/>
      <c r="E25" s="11"/>
      <c r="F25" s="11"/>
      <c r="G25" s="11"/>
    </row>
    <row r="26" customFormat="false" ht="15.75" hidden="false" customHeight="true" outlineLevel="0" collapsed="false">
      <c r="A26" s="4" t="s">
        <v>11</v>
      </c>
      <c r="B26" s="8" t="s">
        <v>20</v>
      </c>
      <c r="C26" s="11" t="n">
        <v>9785</v>
      </c>
      <c r="D26" s="12" t="n">
        <v>0</v>
      </c>
      <c r="E26" s="11" t="n">
        <v>0</v>
      </c>
      <c r="F26" s="11" t="n">
        <v>0</v>
      </c>
      <c r="G26" s="11" t="n">
        <f aca="false">C26+D26+E26+F26</f>
        <v>9785</v>
      </c>
    </row>
    <row r="27" customFormat="false" ht="15.75" hidden="false" customHeight="false" outlineLevel="0" collapsed="false">
      <c r="A27" s="4"/>
      <c r="B27" s="8" t="s">
        <v>21</v>
      </c>
      <c r="C27" s="11" t="n">
        <v>0</v>
      </c>
      <c r="D27" s="12" t="n">
        <v>9763</v>
      </c>
      <c r="E27" s="11" t="n">
        <v>9763</v>
      </c>
      <c r="F27" s="11" t="n">
        <v>9763</v>
      </c>
      <c r="G27" s="11" t="n">
        <f aca="false">C27+D27+E27+F27</f>
        <v>29289</v>
      </c>
    </row>
    <row r="28" customFormat="false" ht="15.75" hidden="false" customHeight="true" outlineLevel="0" collapsed="false">
      <c r="A28" s="4" t="s">
        <v>12</v>
      </c>
      <c r="B28" s="8" t="s">
        <v>22</v>
      </c>
      <c r="C28" s="11" t="n">
        <v>1462.3353</v>
      </c>
      <c r="D28" s="12" t="n">
        <v>0</v>
      </c>
      <c r="E28" s="11" t="n">
        <v>0</v>
      </c>
      <c r="F28" s="11" t="n">
        <v>0</v>
      </c>
      <c r="G28" s="11" t="n">
        <f aca="false">C28+D28+E28+F28</f>
        <v>1462.3353</v>
      </c>
    </row>
    <row r="29" customFormat="false" ht="15.75" hidden="false" customHeight="false" outlineLevel="0" collapsed="false">
      <c r="A29" s="4"/>
      <c r="B29" s="8" t="s">
        <v>23</v>
      </c>
      <c r="C29" s="11" t="n">
        <v>0</v>
      </c>
      <c r="D29" s="12" t="n">
        <v>2342.6579</v>
      </c>
      <c r="E29" s="11" t="n">
        <v>2337</v>
      </c>
      <c r="F29" s="11" t="n">
        <v>2337</v>
      </c>
      <c r="G29" s="11" t="n">
        <f aca="false">C29+D29+E29+F29</f>
        <v>7016.6579</v>
      </c>
    </row>
    <row r="30" customFormat="false" ht="15.75" hidden="false" customHeight="false" outlineLevel="0" collapsed="false">
      <c r="A30" s="4" t="s">
        <v>13</v>
      </c>
      <c r="B30" s="8" t="s">
        <v>15</v>
      </c>
      <c r="C30" s="11"/>
      <c r="D30" s="12"/>
      <c r="E30" s="11"/>
      <c r="F30" s="11"/>
      <c r="G30" s="11"/>
    </row>
    <row r="31" customFormat="false" ht="63" hidden="false" customHeight="false" outlineLevel="0" collapsed="false">
      <c r="A31" s="13" t="s">
        <v>24</v>
      </c>
      <c r="B31" s="8"/>
      <c r="C31" s="14" t="n">
        <f aca="false">C34+C35+C36</f>
        <v>1898.78858</v>
      </c>
      <c r="D31" s="15" t="n">
        <f aca="false">D34+D35+D36</f>
        <v>9303.27384</v>
      </c>
      <c r="E31" s="14" t="n">
        <f aca="false">E34+E35+E36</f>
        <v>1522</v>
      </c>
      <c r="F31" s="14" t="n">
        <f aca="false">F34+F35+F36</f>
        <v>7525.287</v>
      </c>
      <c r="G31" s="14" t="n">
        <f aca="false">G34+G35+G36</f>
        <v>20249.34942</v>
      </c>
    </row>
    <row r="32" customFormat="false" ht="15.75" hidden="false" customHeight="false" outlineLevel="0" collapsed="false">
      <c r="A32" s="4" t="s">
        <v>10</v>
      </c>
      <c r="B32" s="8" t="s">
        <v>15</v>
      </c>
      <c r="C32" s="11"/>
      <c r="D32" s="12"/>
      <c r="E32" s="11"/>
      <c r="F32" s="11"/>
      <c r="G32" s="11"/>
    </row>
    <row r="33" customFormat="false" ht="15.75" hidden="false" customHeight="false" outlineLevel="0" collapsed="false">
      <c r="A33" s="4" t="s">
        <v>11</v>
      </c>
      <c r="B33" s="8" t="s">
        <v>15</v>
      </c>
      <c r="C33" s="11"/>
      <c r="D33" s="12"/>
      <c r="E33" s="11"/>
      <c r="F33" s="11"/>
      <c r="G33" s="11"/>
    </row>
    <row r="34" customFormat="false" ht="15.75" hidden="false" customHeight="true" outlineLevel="0" collapsed="false">
      <c r="A34" s="4" t="s">
        <v>12</v>
      </c>
      <c r="B34" s="8" t="s">
        <v>25</v>
      </c>
      <c r="C34" s="11" t="n">
        <v>1648.78858</v>
      </c>
      <c r="D34" s="12" t="n">
        <v>0</v>
      </c>
      <c r="E34" s="11" t="n">
        <v>0</v>
      </c>
      <c r="F34" s="11" t="n">
        <v>0</v>
      </c>
      <c r="G34" s="11" t="n">
        <f aca="false">C34+D34+E34</f>
        <v>1648.78858</v>
      </c>
    </row>
    <row r="35" customFormat="false" ht="15.75" hidden="false" customHeight="false" outlineLevel="0" collapsed="false">
      <c r="A35" s="4"/>
      <c r="B35" s="8" t="s">
        <v>26</v>
      </c>
      <c r="C35" s="11" t="n">
        <v>0</v>
      </c>
      <c r="D35" s="12" t="n">
        <v>9303.27384</v>
      </c>
      <c r="E35" s="11" t="n">
        <v>1522</v>
      </c>
      <c r="F35" s="11" t="n">
        <v>7525.287</v>
      </c>
      <c r="G35" s="11" t="n">
        <f aca="false">C35+D35+E35+F35</f>
        <v>18350.56084</v>
      </c>
    </row>
    <row r="36" customFormat="false" ht="15.75" hidden="false" customHeight="false" outlineLevel="0" collapsed="false">
      <c r="A36" s="4"/>
      <c r="B36" s="8" t="s">
        <v>27</v>
      </c>
      <c r="C36" s="11" t="n">
        <v>250</v>
      </c>
      <c r="D36" s="12" t="n">
        <v>0</v>
      </c>
      <c r="E36" s="11" t="n">
        <v>0</v>
      </c>
      <c r="F36" s="11" t="n">
        <v>0</v>
      </c>
      <c r="G36" s="11" t="n">
        <f aca="false">C36+D36+E36+F36</f>
        <v>250</v>
      </c>
    </row>
    <row r="37" customFormat="false" ht="15.75" hidden="false" customHeight="false" outlineLevel="0" collapsed="false">
      <c r="A37" s="4" t="s">
        <v>13</v>
      </c>
      <c r="B37" s="8"/>
      <c r="C37" s="11"/>
      <c r="D37" s="12"/>
      <c r="E37" s="11"/>
      <c r="F37" s="11"/>
      <c r="G37" s="11"/>
    </row>
    <row r="38" customFormat="false" ht="78.75" hidden="false" customHeight="false" outlineLevel="0" collapsed="false">
      <c r="A38" s="13" t="s">
        <v>28</v>
      </c>
      <c r="B38" s="8"/>
      <c r="C38" s="14" t="n">
        <f aca="false">C40+C41</f>
        <v>59970.83425</v>
      </c>
      <c r="D38" s="15" t="n">
        <f aca="false">D40+D41</f>
        <v>57665.23568</v>
      </c>
      <c r="E38" s="14" t="n">
        <f aca="false">E40+E41</f>
        <v>52496.556</v>
      </c>
      <c r="F38" s="14" t="n">
        <f aca="false">F40+F41</f>
        <v>51493.269</v>
      </c>
      <c r="G38" s="14" t="n">
        <f aca="false">G40+G41</f>
        <v>221625.89493</v>
      </c>
    </row>
    <row r="39" customFormat="false" ht="15.75" hidden="false" customHeight="false" outlineLevel="0" collapsed="false">
      <c r="A39" s="4" t="s">
        <v>10</v>
      </c>
      <c r="B39" s="8" t="s">
        <v>15</v>
      </c>
      <c r="C39" s="11"/>
      <c r="D39" s="12"/>
      <c r="E39" s="11"/>
      <c r="F39" s="11"/>
      <c r="G39" s="11"/>
    </row>
    <row r="40" customFormat="false" ht="15.75" hidden="false" customHeight="false" outlineLevel="0" collapsed="false">
      <c r="A40" s="16" t="s">
        <v>11</v>
      </c>
      <c r="B40" s="8"/>
      <c r="C40" s="11" t="n">
        <f aca="false">C45+C46+C47</f>
        <v>13090.34673</v>
      </c>
      <c r="D40" s="12" t="n">
        <f aca="false">D45+D46+D47</f>
        <v>0</v>
      </c>
      <c r="E40" s="11" t="n">
        <f aca="false">E45+E46+E47</f>
        <v>0</v>
      </c>
      <c r="F40" s="11" t="n">
        <f aca="false">F45+F46+F47</f>
        <v>0</v>
      </c>
      <c r="G40" s="11" t="n">
        <f aca="false">G45+G46+G47</f>
        <v>13090.34673</v>
      </c>
    </row>
    <row r="41" customFormat="false" ht="15.75" hidden="false" customHeight="false" outlineLevel="0" collapsed="false">
      <c r="A41" s="16" t="s">
        <v>12</v>
      </c>
      <c r="B41" s="8"/>
      <c r="C41" s="11" t="n">
        <f aca="false">C48+C52+C50+C54+C55+C57+C59+C60</f>
        <v>46880.48752</v>
      </c>
      <c r="D41" s="12" t="n">
        <f aca="false">D48+D49+D50+D51+D52+D53+D54+D55+D56+D57+D58+D59+D60</f>
        <v>57665.23568</v>
      </c>
      <c r="E41" s="11" t="n">
        <f aca="false">E48+E49+E50+E51+E52+E53+E54+E55+E56+E57+E58+E59+E60</f>
        <v>52496.556</v>
      </c>
      <c r="F41" s="11" t="n">
        <f aca="false">F48+F49+F50+F51+F52+F53+F54+F55+F56+F57+F58+F59+F60</f>
        <v>51493.269</v>
      </c>
      <c r="G41" s="11" t="n">
        <f aca="false">G48+G49+G50+G51+G52+G53+G54+G55+G56+G57+G58+G59+G60</f>
        <v>208535.5482</v>
      </c>
    </row>
    <row r="42" customFormat="false" ht="15.75" hidden="false" customHeight="false" outlineLevel="0" collapsed="false">
      <c r="A42" s="4" t="s">
        <v>13</v>
      </c>
      <c r="B42" s="8" t="s">
        <v>15</v>
      </c>
      <c r="C42" s="11"/>
      <c r="D42" s="12"/>
      <c r="E42" s="11"/>
      <c r="F42" s="11"/>
      <c r="G42" s="11"/>
    </row>
    <row r="43" customFormat="false" ht="47.25" hidden="false" customHeight="false" outlineLevel="0" collapsed="false">
      <c r="A43" s="13" t="s">
        <v>29</v>
      </c>
      <c r="B43" s="8"/>
      <c r="C43" s="14" t="n">
        <f aca="false">C44+C45+C48+C50+C52+C54+C55+C57+C59+C60+C46+C47</f>
        <v>59970.83425</v>
      </c>
      <c r="D43" s="15" t="n">
        <f aca="false">D45+D46+D47+D48+D49+D50+D51+D52+D53+D54+D55+D56+D57+D58+D59+D60</f>
        <v>57665.23568</v>
      </c>
      <c r="E43" s="14" t="n">
        <f aca="false">E45+E46+E47+E48+E49+E50+E51+E52+E53+E54+E55+E56+E57+E58+E59+E60</f>
        <v>52496.556</v>
      </c>
      <c r="F43" s="14" t="n">
        <f aca="false">F45+F46+F47+F48+F49+F50+F51+F52+F53+F54+F55+F56+F57+F58+F59+F60</f>
        <v>51493.269</v>
      </c>
      <c r="G43" s="14" t="n">
        <f aca="false">G45+G46+G47+G48+G49+G50+G51+G52+G53+G54+G55+G56+G57+G58+G59+G60</f>
        <v>221625.89493</v>
      </c>
    </row>
    <row r="44" customFormat="false" ht="15.75" hidden="false" customHeight="false" outlineLevel="0" collapsed="false">
      <c r="A44" s="4" t="s">
        <v>10</v>
      </c>
      <c r="B44" s="8" t="s">
        <v>15</v>
      </c>
      <c r="C44" s="11"/>
      <c r="D44" s="12"/>
      <c r="E44" s="11"/>
      <c r="F44" s="11"/>
      <c r="G44" s="11"/>
    </row>
    <row r="45" customFormat="false" ht="15.75" hidden="false" customHeight="true" outlineLevel="0" collapsed="false">
      <c r="A45" s="4" t="s">
        <v>11</v>
      </c>
      <c r="B45" s="8" t="s">
        <v>30</v>
      </c>
      <c r="C45" s="11" t="n">
        <v>4840.34673</v>
      </c>
      <c r="D45" s="12" t="n">
        <v>0</v>
      </c>
      <c r="E45" s="11" t="n">
        <v>0</v>
      </c>
      <c r="F45" s="11" t="n">
        <v>0</v>
      </c>
      <c r="G45" s="11" t="n">
        <f aca="false">C45</f>
        <v>4840.34673</v>
      </c>
    </row>
    <row r="46" customFormat="false" ht="15.75" hidden="false" customHeight="false" outlineLevel="0" collapsed="false">
      <c r="A46" s="4"/>
      <c r="B46" s="8" t="s">
        <v>31</v>
      </c>
      <c r="C46" s="11" t="n">
        <v>750</v>
      </c>
      <c r="D46" s="12" t="n">
        <v>0</v>
      </c>
      <c r="E46" s="11" t="n">
        <v>0</v>
      </c>
      <c r="F46" s="11" t="n">
        <v>0</v>
      </c>
      <c r="G46" s="11" t="n">
        <f aca="false">C46+D46+E46+F46</f>
        <v>750</v>
      </c>
    </row>
    <row r="47" customFormat="false" ht="15.75" hidden="false" customHeight="false" outlineLevel="0" collapsed="false">
      <c r="A47" s="4"/>
      <c r="B47" s="8" t="s">
        <v>32</v>
      </c>
      <c r="C47" s="11" t="n">
        <v>7500</v>
      </c>
      <c r="D47" s="12" t="n">
        <v>0</v>
      </c>
      <c r="E47" s="11" t="n">
        <v>0</v>
      </c>
      <c r="F47" s="11" t="n">
        <v>0</v>
      </c>
      <c r="G47" s="11" t="n">
        <f aca="false">C47</f>
        <v>7500</v>
      </c>
    </row>
    <row r="48" customFormat="false" ht="15.75" hidden="false" customHeight="true" outlineLevel="0" collapsed="false">
      <c r="A48" s="4" t="s">
        <v>12</v>
      </c>
      <c r="B48" s="8" t="s">
        <v>33</v>
      </c>
      <c r="C48" s="17" t="n">
        <v>30342.94537</v>
      </c>
      <c r="D48" s="12" t="n">
        <v>0</v>
      </c>
      <c r="E48" s="11" t="n">
        <v>0</v>
      </c>
      <c r="F48" s="11" t="n">
        <v>0</v>
      </c>
      <c r="G48" s="11" t="n">
        <f aca="false">C48+D48+E48+F48</f>
        <v>30342.94537</v>
      </c>
    </row>
    <row r="49" customFormat="false" ht="15.75" hidden="false" customHeight="false" outlineLevel="0" collapsed="false">
      <c r="A49" s="4"/>
      <c r="B49" s="8" t="s">
        <v>34</v>
      </c>
      <c r="C49" s="17" t="n">
        <v>0</v>
      </c>
      <c r="D49" s="12" t="n">
        <v>36261.81339</v>
      </c>
      <c r="E49" s="11" t="n">
        <v>34539.701</v>
      </c>
      <c r="F49" s="11" t="n">
        <v>34539.701</v>
      </c>
      <c r="G49" s="11" t="n">
        <f aca="false">C49+D49+E49+F49</f>
        <v>105341.21539</v>
      </c>
    </row>
    <row r="50" customFormat="false" ht="15.75" hidden="false" customHeight="false" outlineLevel="0" collapsed="false">
      <c r="A50" s="4"/>
      <c r="B50" s="8" t="s">
        <v>35</v>
      </c>
      <c r="C50" s="17" t="n">
        <v>8402.05369</v>
      </c>
      <c r="D50" s="12" t="n">
        <v>0</v>
      </c>
      <c r="E50" s="11" t="n">
        <v>0</v>
      </c>
      <c r="F50" s="11" t="n">
        <v>0</v>
      </c>
      <c r="G50" s="11" t="n">
        <f aca="false">C50+D50+E50+F50</f>
        <v>8402.05369</v>
      </c>
    </row>
    <row r="51" customFormat="false" ht="15.75" hidden="false" customHeight="false" outlineLevel="0" collapsed="false">
      <c r="A51" s="4"/>
      <c r="B51" s="8" t="s">
        <v>36</v>
      </c>
      <c r="C51" s="17" t="n">
        <v>0</v>
      </c>
      <c r="D51" s="12" t="n">
        <v>10962.606</v>
      </c>
      <c r="E51" s="11" t="n">
        <v>11705.735</v>
      </c>
      <c r="F51" s="11" t="n">
        <v>10702.448</v>
      </c>
      <c r="G51" s="11" t="n">
        <f aca="false">C51+D51+E51+F51</f>
        <v>33370.789</v>
      </c>
    </row>
    <row r="52" customFormat="false" ht="15.75" hidden="false" customHeight="false" outlineLevel="0" collapsed="false">
      <c r="A52" s="4"/>
      <c r="B52" s="8" t="s">
        <v>37</v>
      </c>
      <c r="C52" s="17" t="n">
        <v>3965.87592</v>
      </c>
      <c r="D52" s="12" t="n">
        <v>0</v>
      </c>
      <c r="E52" s="11" t="n">
        <v>0</v>
      </c>
      <c r="F52" s="11" t="n">
        <v>0</v>
      </c>
      <c r="G52" s="11" t="n">
        <f aca="false">C52+D52+E52+F52</f>
        <v>3965.87592</v>
      </c>
    </row>
    <row r="53" customFormat="false" ht="15.75" hidden="false" customHeight="false" outlineLevel="0" collapsed="false">
      <c r="A53" s="4"/>
      <c r="B53" s="8" t="s">
        <v>38</v>
      </c>
      <c r="C53" s="17" t="n">
        <v>0</v>
      </c>
      <c r="D53" s="12" t="n">
        <v>3966.877</v>
      </c>
      <c r="E53" s="11" t="n">
        <v>0</v>
      </c>
      <c r="F53" s="11" t="n">
        <v>0</v>
      </c>
      <c r="G53" s="11" t="n">
        <f aca="false">C53+D53+E53+F53</f>
        <v>3966.877</v>
      </c>
    </row>
    <row r="54" customFormat="false" ht="15.75" hidden="false" customHeight="false" outlineLevel="0" collapsed="false">
      <c r="A54" s="4"/>
      <c r="B54" s="8" t="s">
        <v>39</v>
      </c>
      <c r="C54" s="11" t="n">
        <v>2570.35408</v>
      </c>
      <c r="D54" s="12" t="n">
        <v>3523.69629</v>
      </c>
      <c r="E54" s="11" t="n">
        <v>3300.877</v>
      </c>
      <c r="F54" s="11" t="n">
        <v>3300.877</v>
      </c>
      <c r="G54" s="11" t="n">
        <f aca="false">C54+D54+E54+F54</f>
        <v>12695.80437</v>
      </c>
    </row>
    <row r="55" customFormat="false" ht="15.75" hidden="false" customHeight="false" outlineLevel="0" collapsed="false">
      <c r="A55" s="4"/>
      <c r="B55" s="8" t="s">
        <v>40</v>
      </c>
      <c r="C55" s="11" t="n">
        <v>20</v>
      </c>
      <c r="D55" s="12" t="n">
        <v>0</v>
      </c>
      <c r="E55" s="11" t="n">
        <v>0</v>
      </c>
      <c r="F55" s="11" t="n">
        <v>0</v>
      </c>
      <c r="G55" s="11" t="n">
        <f aca="false">C55+D55+E55+F55</f>
        <v>20</v>
      </c>
    </row>
    <row r="56" customFormat="false" ht="15.75" hidden="false" customHeight="false" outlineLevel="0" collapsed="false">
      <c r="A56" s="4"/>
      <c r="B56" s="8" t="s">
        <v>41</v>
      </c>
      <c r="C56" s="11" t="n">
        <v>0</v>
      </c>
      <c r="D56" s="12" t="n">
        <v>20</v>
      </c>
      <c r="E56" s="11" t="n">
        <v>20</v>
      </c>
      <c r="F56" s="11" t="n">
        <v>20</v>
      </c>
      <c r="G56" s="11" t="n">
        <f aca="false">C56+D56+E56+F56</f>
        <v>60</v>
      </c>
    </row>
    <row r="57" customFormat="false" ht="15.75" hidden="false" customHeight="false" outlineLevel="0" collapsed="false">
      <c r="A57" s="4"/>
      <c r="B57" s="8" t="s">
        <v>42</v>
      </c>
      <c r="C57" s="11" t="n">
        <v>752.129</v>
      </c>
      <c r="D57" s="12" t="n">
        <v>0</v>
      </c>
      <c r="E57" s="11" t="n">
        <v>0</v>
      </c>
      <c r="F57" s="11" t="n">
        <v>0</v>
      </c>
      <c r="G57" s="11" t="n">
        <f aca="false">C57+D57+E57+F57</f>
        <v>752.129</v>
      </c>
    </row>
    <row r="58" customFormat="false" ht="15.75" hidden="false" customHeight="false" outlineLevel="0" collapsed="false">
      <c r="A58" s="4"/>
      <c r="B58" s="8" t="s">
        <v>43</v>
      </c>
      <c r="C58" s="11" t="n">
        <v>0</v>
      </c>
      <c r="D58" s="12" t="n">
        <v>1564.429</v>
      </c>
      <c r="E58" s="11" t="n">
        <v>1564.429</v>
      </c>
      <c r="F58" s="11" t="n">
        <v>1564.429</v>
      </c>
      <c r="G58" s="11" t="n">
        <f aca="false">C58+D58+E58+F58</f>
        <v>4693.287</v>
      </c>
    </row>
    <row r="59" customFormat="false" ht="15.75" hidden="false" customHeight="false" outlineLevel="0" collapsed="false">
      <c r="A59" s="4"/>
      <c r="B59" s="8" t="s">
        <v>44</v>
      </c>
      <c r="C59" s="11" t="n">
        <v>601.49948</v>
      </c>
      <c r="D59" s="12" t="n">
        <v>1075.1</v>
      </c>
      <c r="E59" s="11" t="n">
        <v>1075.1</v>
      </c>
      <c r="F59" s="11" t="n">
        <v>1075.1</v>
      </c>
      <c r="G59" s="11" t="n">
        <f aca="false">C59+D59+E59+F59</f>
        <v>3826.79948</v>
      </c>
    </row>
    <row r="60" customFormat="false" ht="15.75" hidden="false" customHeight="false" outlineLevel="0" collapsed="false">
      <c r="A60" s="4"/>
      <c r="B60" s="8" t="s">
        <v>45</v>
      </c>
      <c r="C60" s="11" t="n">
        <v>225.62998</v>
      </c>
      <c r="D60" s="12" t="n">
        <v>290.714</v>
      </c>
      <c r="E60" s="11" t="n">
        <v>290.714</v>
      </c>
      <c r="F60" s="11" t="n">
        <v>290.714</v>
      </c>
      <c r="G60" s="11" t="n">
        <f aca="false">C60+D60+E60+F60</f>
        <v>1097.77198</v>
      </c>
    </row>
    <row r="61" customFormat="false" ht="15.75" hidden="false" customHeight="false" outlineLevel="0" collapsed="false">
      <c r="A61" s="4" t="s">
        <v>13</v>
      </c>
      <c r="B61" s="18" t="s">
        <v>15</v>
      </c>
      <c r="C61" s="19"/>
      <c r="D61" s="20"/>
      <c r="E61" s="19"/>
      <c r="F61" s="19"/>
      <c r="G61" s="19"/>
    </row>
    <row r="62" customFormat="false" ht="15.75" hidden="false" customHeight="false" outlineLevel="0" collapsed="false">
      <c r="A62" s="21"/>
      <c r="B62" s="21"/>
      <c r="C62" s="21"/>
      <c r="D62" s="21"/>
      <c r="E62" s="21"/>
      <c r="F62" s="21"/>
      <c r="G62" s="21"/>
    </row>
    <row r="63" customFormat="false" ht="15.75" hidden="false" customHeight="false" outlineLevel="0" collapsed="false">
      <c r="A63" s="21"/>
      <c r="B63" s="21"/>
      <c r="C63" s="21"/>
      <c r="D63" s="21"/>
      <c r="E63" s="21"/>
      <c r="F63" s="21"/>
      <c r="G63" s="21"/>
    </row>
    <row r="64" customFormat="false" ht="15.75" hidden="false" customHeight="false" outlineLevel="0" collapsed="false">
      <c r="A64" s="21"/>
      <c r="B64" s="21"/>
      <c r="C64" s="21"/>
      <c r="D64" s="21"/>
      <c r="E64" s="21"/>
      <c r="F64" s="21"/>
      <c r="G64" s="21"/>
    </row>
    <row r="65" customFormat="false" ht="15.75" hidden="false" customHeight="false" outlineLevel="0" collapsed="false">
      <c r="A65" s="21"/>
      <c r="B65" s="21"/>
      <c r="C65" s="21"/>
      <c r="D65" s="21"/>
      <c r="E65" s="21"/>
      <c r="F65" s="21"/>
      <c r="G65" s="21"/>
    </row>
    <row r="66" customFormat="false" ht="15.75" hidden="false" customHeight="false" outlineLevel="0" collapsed="false">
      <c r="A66" s="21"/>
      <c r="B66" s="21"/>
      <c r="C66" s="21"/>
      <c r="D66" s="21"/>
      <c r="E66" s="21"/>
      <c r="F66" s="21"/>
      <c r="G66" s="21"/>
    </row>
    <row r="67" customFormat="false" ht="15.75" hidden="false" customHeight="false" outlineLevel="0" collapsed="false">
      <c r="A67" s="21"/>
      <c r="B67" s="21"/>
      <c r="C67" s="21"/>
      <c r="D67" s="21"/>
      <c r="E67" s="21"/>
      <c r="F67" s="21"/>
      <c r="G67" s="21"/>
    </row>
  </sheetData>
  <mergeCells count="13">
    <mergeCell ref="C1:G1"/>
    <mergeCell ref="C2:G2"/>
    <mergeCell ref="C3:G3"/>
    <mergeCell ref="C4:G4"/>
    <mergeCell ref="A5:G5"/>
    <mergeCell ref="A7:A8"/>
    <mergeCell ref="B7:B8"/>
    <mergeCell ref="C7:G7"/>
    <mergeCell ref="A26:A27"/>
    <mergeCell ref="A28:A29"/>
    <mergeCell ref="A34:A36"/>
    <mergeCell ref="A45:A47"/>
    <mergeCell ref="A48:A60"/>
  </mergeCells>
  <printOptions headings="false" gridLines="false" gridLinesSet="true" horizontalCentered="true" verticalCentered="false"/>
  <pageMargins left="0.196527777777778" right="0.196527777777778" top="0.7875" bottom="0.196527777777778" header="0.511811023622047" footer="0.511811023622047"/>
  <pageSetup paperSize="9" scale="87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rowBreaks count="1" manualBreakCount="1">
    <brk id="1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3.15" zeroHeight="false" outlineLevelRow="0" outlineLevelCol="0"/>
  <cols>
    <col collapsed="false" customWidth="true" hidden="false" outlineLevel="0" max="1" min="1" style="0" width="45.43"/>
    <col collapsed="false" customWidth="true" hidden="false" outlineLevel="0" max="2" min="2" style="0" width="29.42"/>
    <col collapsed="false" customWidth="true" hidden="false" outlineLevel="0" max="7" min="3" style="0" width="15.71"/>
  </cols>
  <sheetData>
    <row r="1" customFormat="false" ht="15" hidden="false" customHeight="true" outlineLevel="0" collapsed="false">
      <c r="C1" s="1" t="s">
        <v>46</v>
      </c>
      <c r="D1" s="1"/>
      <c r="E1" s="1"/>
      <c r="F1" s="1"/>
      <c r="G1" s="1"/>
    </row>
    <row r="2" customFormat="false" ht="15" hidden="false" customHeight="true" outlineLevel="0" collapsed="false">
      <c r="C2" s="1" t="s">
        <v>1</v>
      </c>
      <c r="D2" s="1"/>
      <c r="E2" s="1"/>
      <c r="F2" s="1"/>
      <c r="G2" s="1"/>
    </row>
    <row r="3" customFormat="false" ht="15" hidden="false" customHeight="true" outlineLevel="0" collapsed="false">
      <c r="C3" s="1" t="s">
        <v>2</v>
      </c>
      <c r="D3" s="1"/>
      <c r="E3" s="1"/>
      <c r="F3" s="1"/>
      <c r="G3" s="1"/>
    </row>
    <row r="4" customFormat="false" ht="15" hidden="false" customHeight="true" outlineLevel="0" collapsed="false">
      <c r="C4" s="1" t="s">
        <v>47</v>
      </c>
      <c r="D4" s="1"/>
      <c r="E4" s="1"/>
      <c r="F4" s="1"/>
      <c r="G4" s="1"/>
    </row>
    <row r="5" customFormat="false" ht="31.15" hidden="false" customHeight="true" outlineLevel="0" collapsed="false">
      <c r="A5" s="2" t="s">
        <v>48</v>
      </c>
      <c r="B5" s="2"/>
      <c r="C5" s="2"/>
      <c r="D5" s="2"/>
      <c r="E5" s="2"/>
      <c r="F5" s="2"/>
      <c r="G5" s="2"/>
    </row>
    <row r="6" customFormat="false" ht="14.25" hidden="false" customHeight="true" outlineLevel="0" collapsed="false">
      <c r="A6" s="3"/>
      <c r="B6" s="3"/>
      <c r="C6" s="3"/>
      <c r="D6" s="3"/>
      <c r="E6" s="3"/>
      <c r="F6" s="3"/>
      <c r="G6" s="3"/>
    </row>
    <row r="7" customFormat="false" ht="39" hidden="false" customHeight="true" outlineLevel="0" collapsed="false">
      <c r="A7" s="4" t="s">
        <v>49</v>
      </c>
      <c r="B7" s="4" t="s">
        <v>6</v>
      </c>
      <c r="C7" s="4" t="s">
        <v>7</v>
      </c>
      <c r="D7" s="4"/>
      <c r="E7" s="4"/>
      <c r="F7" s="4"/>
      <c r="G7" s="4"/>
    </row>
    <row r="8" customFormat="false" ht="32.45" hidden="false" customHeight="true" outlineLevel="0" collapsed="false">
      <c r="A8" s="4"/>
      <c r="B8" s="4"/>
      <c r="C8" s="5" t="n">
        <v>2024</v>
      </c>
      <c r="D8" s="6" t="n">
        <v>2025</v>
      </c>
      <c r="E8" s="5" t="n">
        <v>2026</v>
      </c>
      <c r="F8" s="5" t="n">
        <v>2027</v>
      </c>
      <c r="G8" s="5" t="s">
        <v>8</v>
      </c>
    </row>
    <row r="9" customFormat="false" ht="63" hidden="false" customHeight="false" outlineLevel="0" collapsed="false">
      <c r="A9" s="22" t="s">
        <v>50</v>
      </c>
      <c r="B9" s="8"/>
      <c r="C9" s="14" t="n">
        <f aca="false">C14+C35</f>
        <v>1898.78858</v>
      </c>
      <c r="D9" s="15" t="n">
        <f aca="false">D14+D35</f>
        <v>9303.27384</v>
      </c>
      <c r="E9" s="14" t="n">
        <f aca="false">E14+E35</f>
        <v>1522</v>
      </c>
      <c r="F9" s="14" t="n">
        <f aca="false">F14+F35</f>
        <v>7525.287</v>
      </c>
      <c r="G9" s="14" t="n">
        <f aca="false">C9+D9+E9+F9</f>
        <v>20249.34942</v>
      </c>
    </row>
    <row r="10" customFormat="false" ht="15.75" hidden="false" customHeight="false" outlineLevel="0" collapsed="false">
      <c r="A10" s="23" t="s">
        <v>10</v>
      </c>
      <c r="B10" s="8" t="s">
        <v>15</v>
      </c>
      <c r="C10" s="11"/>
      <c r="D10" s="12"/>
      <c r="E10" s="11"/>
      <c r="F10" s="11"/>
      <c r="G10" s="11"/>
    </row>
    <row r="11" customFormat="false" ht="15.75" hidden="false" customHeight="false" outlineLevel="0" collapsed="false">
      <c r="A11" s="23" t="s">
        <v>11</v>
      </c>
      <c r="B11" s="8" t="s">
        <v>15</v>
      </c>
      <c r="C11" s="11"/>
      <c r="D11" s="12"/>
      <c r="E11" s="11"/>
      <c r="F11" s="11"/>
      <c r="G11" s="11"/>
    </row>
    <row r="12" customFormat="false" ht="15.75" hidden="false" customHeight="false" outlineLevel="0" collapsed="false">
      <c r="A12" s="24" t="s">
        <v>12</v>
      </c>
      <c r="B12" s="8"/>
      <c r="C12" s="11" t="n">
        <f aca="false">C17+C18+C28+C38</f>
        <v>1898.78858</v>
      </c>
      <c r="D12" s="12" t="n">
        <f aca="false">D18</f>
        <v>9303.27384</v>
      </c>
      <c r="E12" s="11" t="n">
        <f aca="false">E18</f>
        <v>1522</v>
      </c>
      <c r="F12" s="11" t="n">
        <f aca="false">F18</f>
        <v>7525.287</v>
      </c>
      <c r="G12" s="11" t="n">
        <f aca="false">C12+D12+E12+F12</f>
        <v>20249.34942</v>
      </c>
    </row>
    <row r="13" customFormat="false" ht="15.75" hidden="false" customHeight="false" outlineLevel="0" collapsed="false">
      <c r="A13" s="23" t="s">
        <v>13</v>
      </c>
      <c r="B13" s="8" t="s">
        <v>15</v>
      </c>
      <c r="C13" s="11"/>
      <c r="D13" s="12"/>
      <c r="E13" s="11"/>
      <c r="F13" s="11"/>
      <c r="G13" s="11"/>
    </row>
    <row r="14" customFormat="false" ht="85.5" hidden="false" customHeight="true" outlineLevel="0" collapsed="false">
      <c r="A14" s="25" t="s">
        <v>51</v>
      </c>
      <c r="B14" s="8"/>
      <c r="C14" s="26" t="n">
        <f aca="false">C17</f>
        <v>1648.78858</v>
      </c>
      <c r="D14" s="27" t="n">
        <f aca="false">D18</f>
        <v>9303.27384</v>
      </c>
      <c r="E14" s="26" t="n">
        <f aca="false">E18</f>
        <v>1522</v>
      </c>
      <c r="F14" s="26" t="n">
        <f aca="false">F18</f>
        <v>7525.287</v>
      </c>
      <c r="G14" s="26" t="n">
        <f aca="false">G17+G18</f>
        <v>19999.34942</v>
      </c>
    </row>
    <row r="15" customFormat="false" ht="15.75" hidden="false" customHeight="false" outlineLevel="0" collapsed="false">
      <c r="A15" s="23" t="s">
        <v>10</v>
      </c>
      <c r="B15" s="8" t="s">
        <v>15</v>
      </c>
      <c r="C15" s="11"/>
      <c r="D15" s="12"/>
      <c r="E15" s="11"/>
      <c r="F15" s="11"/>
      <c r="G15" s="11"/>
    </row>
    <row r="16" customFormat="false" ht="15.75" hidden="false" customHeight="false" outlineLevel="0" collapsed="false">
      <c r="A16" s="23" t="s">
        <v>11</v>
      </c>
      <c r="B16" s="8" t="s">
        <v>15</v>
      </c>
      <c r="C16" s="11"/>
      <c r="D16" s="12"/>
      <c r="E16" s="11"/>
      <c r="F16" s="11"/>
      <c r="G16" s="11"/>
    </row>
    <row r="17" customFormat="false" ht="15.75" hidden="false" customHeight="true" outlineLevel="0" collapsed="false">
      <c r="A17" s="23" t="s">
        <v>12</v>
      </c>
      <c r="B17" s="8" t="s">
        <v>25</v>
      </c>
      <c r="C17" s="11" t="n">
        <f aca="false">C20+C25</f>
        <v>1648.78858</v>
      </c>
      <c r="D17" s="12" t="n">
        <v>0</v>
      </c>
      <c r="E17" s="11" t="n">
        <f aca="false">E20+E25</f>
        <v>0</v>
      </c>
      <c r="F17" s="11" t="n">
        <f aca="false">F20+F25</f>
        <v>0</v>
      </c>
      <c r="G17" s="11" t="n">
        <f aca="false">C17+D17+E17+F17</f>
        <v>1648.78858</v>
      </c>
    </row>
    <row r="18" customFormat="false" ht="15.75" hidden="false" customHeight="false" outlineLevel="0" collapsed="false">
      <c r="A18" s="23"/>
      <c r="B18" s="8" t="s">
        <v>26</v>
      </c>
      <c r="C18" s="11" t="n">
        <v>0</v>
      </c>
      <c r="D18" s="12" t="n">
        <f aca="false">D28+D33</f>
        <v>9303.27384</v>
      </c>
      <c r="E18" s="11" t="n">
        <v>1522</v>
      </c>
      <c r="F18" s="11" t="n">
        <v>7525.287</v>
      </c>
      <c r="G18" s="11" t="n">
        <f aca="false">C18+D18+E18+F18</f>
        <v>18350.56084</v>
      </c>
    </row>
    <row r="19" customFormat="false" ht="15.75" hidden="false" customHeight="false" outlineLevel="0" collapsed="false">
      <c r="A19" s="23" t="s">
        <v>13</v>
      </c>
      <c r="B19" s="8" t="s">
        <v>15</v>
      </c>
      <c r="C19" s="11"/>
      <c r="D19" s="12"/>
      <c r="E19" s="11"/>
      <c r="F19" s="11"/>
      <c r="G19" s="11"/>
    </row>
    <row r="20" customFormat="false" ht="63" hidden="false" customHeight="false" outlineLevel="0" collapsed="false">
      <c r="A20" s="23" t="s">
        <v>52</v>
      </c>
      <c r="B20" s="8"/>
      <c r="C20" s="11" t="n">
        <f aca="false">C23</f>
        <v>1648.78858</v>
      </c>
      <c r="D20" s="12" t="n">
        <f aca="false">D23</f>
        <v>0</v>
      </c>
      <c r="E20" s="11" t="n">
        <f aca="false">E23</f>
        <v>0</v>
      </c>
      <c r="F20" s="11" t="n">
        <f aca="false">F23</f>
        <v>0</v>
      </c>
      <c r="G20" s="11" t="n">
        <f aca="false">G23</f>
        <v>1648.78858</v>
      </c>
    </row>
    <row r="21" customFormat="false" ht="15.75" hidden="false" customHeight="false" outlineLevel="0" collapsed="false">
      <c r="A21" s="23" t="s">
        <v>10</v>
      </c>
      <c r="B21" s="8" t="s">
        <v>15</v>
      </c>
      <c r="C21" s="11"/>
      <c r="D21" s="12"/>
      <c r="E21" s="11"/>
      <c r="F21" s="11"/>
      <c r="G21" s="11"/>
    </row>
    <row r="22" customFormat="false" ht="15.75" hidden="false" customHeight="false" outlineLevel="0" collapsed="false">
      <c r="A22" s="23" t="s">
        <v>11</v>
      </c>
      <c r="B22" s="8" t="s">
        <v>15</v>
      </c>
      <c r="C22" s="11"/>
      <c r="D22" s="12"/>
      <c r="E22" s="11"/>
      <c r="F22" s="11"/>
      <c r="G22" s="11"/>
    </row>
    <row r="23" customFormat="false" ht="15.75" hidden="false" customHeight="false" outlineLevel="0" collapsed="false">
      <c r="A23" s="23" t="s">
        <v>12</v>
      </c>
      <c r="B23" s="8" t="s">
        <v>25</v>
      </c>
      <c r="C23" s="11" t="n">
        <v>1648.78858</v>
      </c>
      <c r="D23" s="12" t="n">
        <v>0</v>
      </c>
      <c r="E23" s="11" t="n">
        <v>0</v>
      </c>
      <c r="F23" s="11" t="n">
        <v>0</v>
      </c>
      <c r="G23" s="11" t="n">
        <f aca="false">C23+D23+E23</f>
        <v>1648.78858</v>
      </c>
    </row>
    <row r="24" customFormat="false" ht="15.75" hidden="false" customHeight="false" outlineLevel="0" collapsed="false">
      <c r="A24" s="23" t="s">
        <v>13</v>
      </c>
      <c r="B24" s="8" t="s">
        <v>15</v>
      </c>
      <c r="C24" s="11"/>
      <c r="D24" s="12"/>
      <c r="E24" s="11"/>
      <c r="F24" s="11"/>
      <c r="G24" s="11"/>
    </row>
    <row r="25" customFormat="false" ht="47.25" hidden="false" customHeight="false" outlineLevel="0" collapsed="false">
      <c r="A25" s="23" t="s">
        <v>53</v>
      </c>
      <c r="B25" s="8"/>
      <c r="C25" s="11" t="n">
        <f aca="false">C28</f>
        <v>0</v>
      </c>
      <c r="D25" s="12" t="n">
        <f aca="false">D28</f>
        <v>8860.32787</v>
      </c>
      <c r="E25" s="11" t="n">
        <f aca="false">E28</f>
        <v>0</v>
      </c>
      <c r="F25" s="11" t="n">
        <f aca="false">F28</f>
        <v>0</v>
      </c>
      <c r="G25" s="11" t="n">
        <f aca="false">G28</f>
        <v>8860.32787</v>
      </c>
    </row>
    <row r="26" customFormat="false" ht="15.75" hidden="false" customHeight="false" outlineLevel="0" collapsed="false">
      <c r="A26" s="23" t="s">
        <v>10</v>
      </c>
      <c r="B26" s="8" t="s">
        <v>15</v>
      </c>
      <c r="C26" s="11"/>
      <c r="D26" s="12"/>
      <c r="E26" s="11"/>
      <c r="F26" s="11"/>
      <c r="G26" s="11"/>
    </row>
    <row r="27" customFormat="false" ht="15.75" hidden="false" customHeight="false" outlineLevel="0" collapsed="false">
      <c r="A27" s="23" t="s">
        <v>11</v>
      </c>
      <c r="B27" s="8" t="s">
        <v>15</v>
      </c>
      <c r="C27" s="11"/>
      <c r="D27" s="12"/>
      <c r="E27" s="11"/>
      <c r="F27" s="11"/>
      <c r="G27" s="11"/>
    </row>
    <row r="28" customFormat="false" ht="15.75" hidden="false" customHeight="false" outlineLevel="0" collapsed="false">
      <c r="A28" s="23" t="s">
        <v>12</v>
      </c>
      <c r="B28" s="8" t="s">
        <v>26</v>
      </c>
      <c r="C28" s="11" t="n">
        <v>0</v>
      </c>
      <c r="D28" s="12" t="n">
        <v>8860.32787</v>
      </c>
      <c r="E28" s="11" t="n">
        <v>0</v>
      </c>
      <c r="F28" s="11" t="n">
        <v>0</v>
      </c>
      <c r="G28" s="11" t="n">
        <f aca="false">C28+D28+E28</f>
        <v>8860.32787</v>
      </c>
    </row>
    <row r="29" customFormat="false" ht="15.75" hidden="false" customHeight="false" outlineLevel="0" collapsed="false">
      <c r="A29" s="23" t="s">
        <v>13</v>
      </c>
      <c r="B29" s="8" t="s">
        <v>15</v>
      </c>
      <c r="C29" s="11"/>
      <c r="D29" s="12"/>
      <c r="E29" s="11"/>
      <c r="F29" s="11"/>
      <c r="G29" s="11"/>
    </row>
    <row r="30" customFormat="false" ht="47.25" hidden="false" customHeight="false" outlineLevel="0" collapsed="false">
      <c r="A30" s="23" t="s">
        <v>54</v>
      </c>
      <c r="B30" s="8"/>
      <c r="C30" s="11" t="n">
        <f aca="false">C33</f>
        <v>0</v>
      </c>
      <c r="D30" s="12" t="n">
        <f aca="false">D33</f>
        <v>442.94597</v>
      </c>
      <c r="E30" s="11" t="n">
        <f aca="false">E33</f>
        <v>0</v>
      </c>
      <c r="F30" s="11" t="n">
        <f aca="false">F33</f>
        <v>0</v>
      </c>
      <c r="G30" s="11" t="n">
        <f aca="false">G33</f>
        <v>442.94597</v>
      </c>
    </row>
    <row r="31" customFormat="false" ht="15.75" hidden="false" customHeight="false" outlineLevel="0" collapsed="false">
      <c r="A31" s="23" t="s">
        <v>10</v>
      </c>
      <c r="B31" s="8" t="s">
        <v>15</v>
      </c>
      <c r="C31" s="11"/>
      <c r="D31" s="12"/>
      <c r="E31" s="11"/>
      <c r="F31" s="11"/>
      <c r="G31" s="11"/>
    </row>
    <row r="32" customFormat="false" ht="15.75" hidden="false" customHeight="false" outlineLevel="0" collapsed="false">
      <c r="A32" s="23" t="s">
        <v>11</v>
      </c>
      <c r="B32" s="8" t="s">
        <v>15</v>
      </c>
      <c r="C32" s="11"/>
      <c r="D32" s="12"/>
      <c r="E32" s="11"/>
      <c r="F32" s="11"/>
      <c r="G32" s="11"/>
    </row>
    <row r="33" customFormat="false" ht="15.75" hidden="false" customHeight="false" outlineLevel="0" collapsed="false">
      <c r="A33" s="23" t="s">
        <v>12</v>
      </c>
      <c r="B33" s="8" t="s">
        <v>26</v>
      </c>
      <c r="C33" s="11" t="n">
        <v>0</v>
      </c>
      <c r="D33" s="12" t="n">
        <v>442.94597</v>
      </c>
      <c r="E33" s="11" t="n">
        <v>0</v>
      </c>
      <c r="F33" s="11" t="n">
        <v>0</v>
      </c>
      <c r="G33" s="11" t="n">
        <f aca="false">C33+D33+E33</f>
        <v>442.94597</v>
      </c>
    </row>
    <row r="34" customFormat="false" ht="15.75" hidden="false" customHeight="false" outlineLevel="0" collapsed="false">
      <c r="A34" s="23" t="s">
        <v>13</v>
      </c>
      <c r="B34" s="8" t="s">
        <v>15</v>
      </c>
      <c r="C34" s="11"/>
      <c r="D34" s="12"/>
      <c r="E34" s="11"/>
      <c r="F34" s="11"/>
      <c r="G34" s="11"/>
    </row>
    <row r="35" customFormat="false" ht="63" hidden="false" customHeight="false" outlineLevel="0" collapsed="false">
      <c r="A35" s="25" t="s">
        <v>55</v>
      </c>
      <c r="B35" s="8"/>
      <c r="C35" s="26" t="n">
        <f aca="false">C38</f>
        <v>250</v>
      </c>
      <c r="D35" s="27" t="n">
        <f aca="false">D38</f>
        <v>0</v>
      </c>
      <c r="E35" s="26" t="n">
        <f aca="false">E38</f>
        <v>0</v>
      </c>
      <c r="F35" s="26" t="n">
        <f aca="false">F38</f>
        <v>0</v>
      </c>
      <c r="G35" s="26" t="n">
        <f aca="false">G38</f>
        <v>250</v>
      </c>
    </row>
    <row r="36" customFormat="false" ht="15.75" hidden="false" customHeight="false" outlineLevel="0" collapsed="false">
      <c r="A36" s="23" t="s">
        <v>10</v>
      </c>
      <c r="B36" s="8" t="s">
        <v>15</v>
      </c>
      <c r="C36" s="11"/>
      <c r="D36" s="12"/>
      <c r="E36" s="11"/>
      <c r="F36" s="11"/>
      <c r="G36" s="11"/>
    </row>
    <row r="37" customFormat="false" ht="15.75" hidden="false" customHeight="false" outlineLevel="0" collapsed="false">
      <c r="A37" s="23" t="s">
        <v>11</v>
      </c>
      <c r="B37" s="8" t="s">
        <v>15</v>
      </c>
      <c r="C37" s="11"/>
      <c r="D37" s="12"/>
      <c r="E37" s="11"/>
      <c r="F37" s="11"/>
      <c r="G37" s="11"/>
    </row>
    <row r="38" customFormat="false" ht="15.75" hidden="false" customHeight="false" outlineLevel="0" collapsed="false">
      <c r="A38" s="24" t="s">
        <v>12</v>
      </c>
      <c r="B38" s="8" t="s">
        <v>27</v>
      </c>
      <c r="C38" s="11" t="n">
        <v>250</v>
      </c>
      <c r="D38" s="12" t="n">
        <v>0</v>
      </c>
      <c r="E38" s="11" t="n">
        <v>0</v>
      </c>
      <c r="F38" s="11" t="n">
        <v>0</v>
      </c>
      <c r="G38" s="11" t="n">
        <f aca="false">C38+D38+E38+F38</f>
        <v>250</v>
      </c>
    </row>
    <row r="39" customFormat="false" ht="15.75" hidden="false" customHeight="false" outlineLevel="0" collapsed="false">
      <c r="A39" s="23" t="s">
        <v>13</v>
      </c>
      <c r="B39" s="8" t="s">
        <v>15</v>
      </c>
      <c r="C39" s="11"/>
      <c r="D39" s="12"/>
      <c r="E39" s="11"/>
      <c r="F39" s="11"/>
      <c r="G39" s="11"/>
    </row>
    <row r="40" customFormat="false" ht="15.75" hidden="false" customHeight="false" outlineLevel="0" collapsed="false">
      <c r="A40" s="28"/>
      <c r="B40" s="29"/>
      <c r="C40" s="30"/>
      <c r="D40" s="30"/>
      <c r="E40" s="30"/>
      <c r="F40" s="30"/>
      <c r="G40" s="30"/>
    </row>
    <row r="41" customFormat="false" ht="15.75" hidden="false" customHeight="false" outlineLevel="0" collapsed="false">
      <c r="A41" s="31"/>
      <c r="B41" s="29"/>
      <c r="C41" s="32"/>
      <c r="D41" s="32"/>
      <c r="E41" s="32"/>
      <c r="F41" s="32"/>
      <c r="G41" s="32"/>
    </row>
    <row r="42" customFormat="false" ht="15.75" hidden="false" customHeight="false" outlineLevel="0" collapsed="false">
      <c r="A42" s="28"/>
      <c r="B42" s="29"/>
      <c r="C42" s="30"/>
      <c r="D42" s="30"/>
      <c r="E42" s="30"/>
      <c r="F42" s="30"/>
      <c r="G42" s="30"/>
    </row>
    <row r="43" customFormat="false" ht="15.75" hidden="false" customHeight="false" outlineLevel="0" collapsed="false">
      <c r="A43" s="28"/>
      <c r="B43" s="29"/>
      <c r="C43" s="30"/>
      <c r="D43" s="30"/>
      <c r="E43" s="30"/>
      <c r="F43" s="30"/>
      <c r="G43" s="30"/>
    </row>
    <row r="44" customFormat="false" ht="15.75" hidden="false" customHeight="false" outlineLevel="0" collapsed="false">
      <c r="A44" s="33"/>
      <c r="B44" s="29"/>
      <c r="C44" s="30"/>
      <c r="D44" s="30"/>
      <c r="E44" s="30"/>
      <c r="F44" s="30"/>
      <c r="G44" s="30"/>
    </row>
    <row r="45" customFormat="false" ht="15.75" hidden="false" customHeight="false" outlineLevel="0" collapsed="false">
      <c r="A45" s="33"/>
      <c r="B45" s="29"/>
      <c r="C45" s="30"/>
      <c r="D45" s="30"/>
      <c r="E45" s="30"/>
      <c r="F45" s="30"/>
      <c r="G45" s="30"/>
    </row>
    <row r="46" customFormat="false" ht="15.75" hidden="false" customHeight="false" outlineLevel="0" collapsed="false">
      <c r="A46" s="33"/>
      <c r="B46" s="29"/>
      <c r="C46" s="30"/>
      <c r="D46" s="30"/>
      <c r="E46" s="30"/>
      <c r="F46" s="30"/>
      <c r="G46" s="30"/>
    </row>
    <row r="47" customFormat="false" ht="15.75" hidden="false" customHeight="false" outlineLevel="0" collapsed="false">
      <c r="A47" s="33"/>
      <c r="B47" s="29"/>
      <c r="C47" s="30"/>
      <c r="D47" s="30"/>
      <c r="E47" s="30"/>
      <c r="F47" s="30"/>
      <c r="G47" s="30"/>
    </row>
    <row r="48" customFormat="false" ht="15.75" hidden="false" customHeight="false" outlineLevel="0" collapsed="false">
      <c r="A48" s="33"/>
      <c r="B48" s="29"/>
      <c r="C48" s="30"/>
      <c r="D48" s="30"/>
      <c r="E48" s="30"/>
      <c r="F48" s="30"/>
      <c r="G48" s="30"/>
    </row>
    <row r="49" customFormat="false" ht="15.75" hidden="false" customHeight="false" outlineLevel="0" collapsed="false">
      <c r="A49" s="33"/>
      <c r="B49" s="29"/>
      <c r="C49" s="30"/>
      <c r="D49" s="30"/>
      <c r="E49" s="30"/>
      <c r="F49" s="30"/>
      <c r="G49" s="30"/>
    </row>
    <row r="50" customFormat="false" ht="15.75" hidden="false" customHeight="false" outlineLevel="0" collapsed="false">
      <c r="A50" s="33"/>
      <c r="B50" s="29"/>
      <c r="C50" s="30"/>
      <c r="D50" s="30"/>
      <c r="E50" s="30"/>
      <c r="F50" s="30"/>
      <c r="G50" s="30"/>
    </row>
    <row r="51" customFormat="false" ht="15.75" hidden="false" customHeight="false" outlineLevel="0" collapsed="false">
      <c r="A51" s="33"/>
      <c r="B51" s="29"/>
      <c r="C51" s="30"/>
      <c r="D51" s="30"/>
      <c r="E51" s="30"/>
      <c r="F51" s="30"/>
      <c r="G51" s="30"/>
    </row>
    <row r="52" customFormat="false" ht="15.75" hidden="false" customHeight="false" outlineLevel="0" collapsed="false">
      <c r="A52" s="28"/>
      <c r="B52" s="34"/>
      <c r="C52" s="35"/>
      <c r="D52" s="35"/>
      <c r="E52" s="35"/>
      <c r="F52" s="35"/>
      <c r="G52" s="35"/>
    </row>
    <row r="53" customFormat="false" ht="15.75" hidden="false" customHeight="false" outlineLevel="0" collapsed="false">
      <c r="A53" s="21"/>
      <c r="B53" s="21"/>
      <c r="C53" s="21"/>
      <c r="D53" s="21"/>
      <c r="E53" s="21"/>
      <c r="F53" s="21"/>
      <c r="G53" s="21"/>
    </row>
    <row r="54" customFormat="false" ht="15.75" hidden="false" customHeight="false" outlineLevel="0" collapsed="false">
      <c r="A54" s="21"/>
      <c r="B54" s="21"/>
      <c r="C54" s="21"/>
      <c r="D54" s="21"/>
      <c r="E54" s="21"/>
      <c r="F54" s="21"/>
      <c r="G54" s="21"/>
    </row>
    <row r="55" customFormat="false" ht="15.75" hidden="false" customHeight="false" outlineLevel="0" collapsed="false">
      <c r="A55" s="21"/>
      <c r="B55" s="21"/>
      <c r="C55" s="21"/>
      <c r="D55" s="21"/>
      <c r="E55" s="21"/>
      <c r="F55" s="21"/>
      <c r="G55" s="21"/>
    </row>
    <row r="56" customFormat="false" ht="15.75" hidden="false" customHeight="false" outlineLevel="0" collapsed="false">
      <c r="A56" s="21"/>
      <c r="B56" s="21"/>
      <c r="C56" s="21"/>
      <c r="D56" s="21"/>
      <c r="E56" s="21"/>
      <c r="F56" s="21"/>
      <c r="G56" s="21"/>
    </row>
    <row r="57" customFormat="false" ht="15.75" hidden="false" customHeight="false" outlineLevel="0" collapsed="false">
      <c r="A57" s="21"/>
      <c r="B57" s="21"/>
      <c r="C57" s="21"/>
      <c r="D57" s="21"/>
      <c r="E57" s="21"/>
      <c r="F57" s="21"/>
      <c r="G57" s="21"/>
    </row>
    <row r="58" customFormat="false" ht="15.75" hidden="false" customHeight="false" outlineLevel="0" collapsed="false">
      <c r="A58" s="21"/>
      <c r="B58" s="21"/>
      <c r="C58" s="21"/>
      <c r="D58" s="21"/>
      <c r="E58" s="21"/>
      <c r="F58" s="21"/>
      <c r="G58" s="21"/>
    </row>
  </sheetData>
  <mergeCells count="10">
    <mergeCell ref="C1:G1"/>
    <mergeCell ref="C2:G2"/>
    <mergeCell ref="C3:G3"/>
    <mergeCell ref="C4:G4"/>
    <mergeCell ref="A5:G5"/>
    <mergeCell ref="A7:A8"/>
    <mergeCell ref="B7:B8"/>
    <mergeCell ref="C7:G7"/>
    <mergeCell ref="A17:A18"/>
    <mergeCell ref="A44:A51"/>
  </mergeCells>
  <printOptions headings="false" gridLines="false" gridLinesSet="true" horizontalCentered="true" verticalCentered="false"/>
  <pageMargins left="0.196527777777778" right="0.196527777777778" top="0.984027777777778" bottom="0.196527777777778" header="0.511811023622047" footer="0.511811023622047"/>
  <pageSetup paperSize="9" scale="9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5" zoomScalePageLayoutView="100" workbookViewId="0">
      <selection pane="topLeft" activeCell="C4" activeCellId="0" sqref="C4"/>
    </sheetView>
  </sheetViews>
  <sheetFormatPr defaultColWidth="8.54296875" defaultRowHeight="13.15" zeroHeight="false" outlineLevelRow="0" outlineLevelCol="0"/>
  <cols>
    <col collapsed="false" customWidth="true" hidden="false" outlineLevel="0" max="1" min="1" style="0" width="40.14"/>
    <col collapsed="false" customWidth="true" hidden="false" outlineLevel="0" max="2" min="2" style="0" width="37.71"/>
    <col collapsed="false" customWidth="true" hidden="false" outlineLevel="0" max="7" min="3" style="0" width="15.71"/>
  </cols>
  <sheetData>
    <row r="1" customFormat="false" ht="15" hidden="false" customHeight="true" outlineLevel="0" collapsed="false">
      <c r="C1" s="1" t="s">
        <v>56</v>
      </c>
      <c r="D1" s="1"/>
      <c r="E1" s="1"/>
      <c r="F1" s="1"/>
      <c r="G1" s="1"/>
    </row>
    <row r="2" customFormat="false" ht="15" hidden="false" customHeight="true" outlineLevel="0" collapsed="false">
      <c r="C2" s="1" t="s">
        <v>1</v>
      </c>
      <c r="D2" s="1"/>
      <c r="E2" s="1"/>
      <c r="F2" s="1"/>
      <c r="G2" s="1"/>
    </row>
    <row r="3" customFormat="false" ht="15" hidden="false" customHeight="true" outlineLevel="0" collapsed="false">
      <c r="C3" s="1" t="s">
        <v>2</v>
      </c>
      <c r="D3" s="1"/>
      <c r="E3" s="1"/>
      <c r="F3" s="1"/>
      <c r="G3" s="1"/>
    </row>
    <row r="4" customFormat="false" ht="15" hidden="false" customHeight="true" outlineLevel="0" collapsed="false">
      <c r="C4" s="1" t="s">
        <v>57</v>
      </c>
      <c r="D4" s="1"/>
      <c r="E4" s="1"/>
      <c r="F4" s="1"/>
      <c r="G4" s="1"/>
    </row>
    <row r="5" customFormat="false" ht="26.25" hidden="false" customHeight="true" outlineLevel="0" collapsed="false">
      <c r="A5" s="2" t="s">
        <v>48</v>
      </c>
      <c r="B5" s="2"/>
      <c r="C5" s="2"/>
      <c r="D5" s="2"/>
      <c r="E5" s="2"/>
      <c r="F5" s="2"/>
      <c r="G5" s="2"/>
    </row>
    <row r="6" customFormat="false" ht="31.15" hidden="false" customHeight="true" outlineLevel="0" collapsed="false">
      <c r="A6" s="3"/>
      <c r="B6" s="3"/>
      <c r="C6" s="3"/>
      <c r="D6" s="3"/>
      <c r="E6" s="3"/>
      <c r="F6" s="3"/>
      <c r="G6" s="3"/>
    </row>
    <row r="7" customFormat="false" ht="39" hidden="false" customHeight="true" outlineLevel="0" collapsed="false">
      <c r="A7" s="4" t="s">
        <v>49</v>
      </c>
      <c r="B7" s="4" t="s">
        <v>6</v>
      </c>
      <c r="C7" s="4" t="s">
        <v>7</v>
      </c>
      <c r="D7" s="4"/>
      <c r="E7" s="4"/>
      <c r="F7" s="4"/>
      <c r="G7" s="4"/>
    </row>
    <row r="8" customFormat="false" ht="32.45" hidden="false" customHeight="true" outlineLevel="0" collapsed="false">
      <c r="A8" s="4"/>
      <c r="B8" s="4"/>
      <c r="C8" s="5" t="n">
        <v>2024</v>
      </c>
      <c r="D8" s="6" t="n">
        <v>2025</v>
      </c>
      <c r="E8" s="5" t="n">
        <v>2026</v>
      </c>
      <c r="F8" s="5" t="n">
        <v>2027</v>
      </c>
      <c r="G8" s="5" t="s">
        <v>8</v>
      </c>
    </row>
    <row r="9" customFormat="false" ht="45" hidden="false" customHeight="true" outlineLevel="0" collapsed="false">
      <c r="A9" s="13" t="s">
        <v>58</v>
      </c>
      <c r="B9" s="4"/>
      <c r="C9" s="14" t="n">
        <f aca="false">C12+C11</f>
        <v>59970.83425</v>
      </c>
      <c r="D9" s="15" t="n">
        <f aca="false">D12+D11</f>
        <v>57665.23568</v>
      </c>
      <c r="E9" s="14" t="n">
        <f aca="false">E12+E11</f>
        <v>52496.556</v>
      </c>
      <c r="F9" s="14" t="n">
        <f aca="false">F12+F11</f>
        <v>51493.269</v>
      </c>
      <c r="G9" s="14" t="n">
        <f aca="false">G12+G11</f>
        <v>221625.89493</v>
      </c>
    </row>
    <row r="10" customFormat="false" ht="15" hidden="false" customHeight="true" outlineLevel="0" collapsed="false">
      <c r="A10" s="4" t="s">
        <v>10</v>
      </c>
      <c r="B10" s="4"/>
      <c r="C10" s="5"/>
      <c r="D10" s="6"/>
      <c r="E10" s="5"/>
      <c r="F10" s="5"/>
      <c r="G10" s="5"/>
    </row>
    <row r="11" customFormat="false" ht="15" hidden="false" customHeight="true" outlineLevel="0" collapsed="false">
      <c r="A11" s="4" t="s">
        <v>11</v>
      </c>
      <c r="B11" s="4"/>
      <c r="C11" s="11" t="n">
        <f aca="false">C31+C42+C25</f>
        <v>13090.34673</v>
      </c>
      <c r="D11" s="12" t="n">
        <f aca="false">D31+D42+D25</f>
        <v>0</v>
      </c>
      <c r="E11" s="11" t="n">
        <f aca="false">E31+E42+E25</f>
        <v>0</v>
      </c>
      <c r="F11" s="11" t="n">
        <f aca="false">F31+F42+F25</f>
        <v>0</v>
      </c>
      <c r="G11" s="11" t="n">
        <f aca="false">G31+G42+G25</f>
        <v>13090.34673</v>
      </c>
    </row>
    <row r="12" customFormat="false" ht="15" hidden="false" customHeight="true" outlineLevel="0" collapsed="false">
      <c r="A12" s="4" t="s">
        <v>12</v>
      </c>
      <c r="B12" s="4"/>
      <c r="C12" s="11" t="n">
        <f aca="false">C17+C19+C21+C26+C32+C43+C49+C54</f>
        <v>46880.48752</v>
      </c>
      <c r="D12" s="12" t="n">
        <f aca="false">D17+D18+D19+D20+D21+D26+D27+D32+D33+D43+D44+D49+D54</f>
        <v>57665.23568</v>
      </c>
      <c r="E12" s="11" t="n">
        <f aca="false">E17+E18+E19+E20+E21+E26+E27+E32+E33+E43+E44+E49+E54</f>
        <v>52496.556</v>
      </c>
      <c r="F12" s="11" t="n">
        <f aca="false">F17+F18+F19+F20+F21+F26+F27+F32+F33+F43+F44+F49+F54</f>
        <v>51493.269</v>
      </c>
      <c r="G12" s="11" t="n">
        <f aca="false">G17+G18+G19+G20+G21+G26+G27+G32+G33+G43+G44+G49+G54</f>
        <v>208535.5482</v>
      </c>
    </row>
    <row r="13" customFormat="false" ht="15" hidden="false" customHeight="true" outlineLevel="0" collapsed="false">
      <c r="A13" s="4" t="s">
        <v>13</v>
      </c>
      <c r="B13" s="4"/>
      <c r="C13" s="5"/>
      <c r="D13" s="6"/>
      <c r="E13" s="5"/>
      <c r="F13" s="5"/>
      <c r="G13" s="5"/>
    </row>
    <row r="14" customFormat="false" ht="78.75" hidden="false" customHeight="false" outlineLevel="0" collapsed="false">
      <c r="A14" s="36" t="s">
        <v>59</v>
      </c>
      <c r="B14" s="37"/>
      <c r="C14" s="38" t="n">
        <f aca="false">C17+C19+C21</f>
        <v>41315.35314</v>
      </c>
      <c r="D14" s="39" t="n">
        <f aca="false">D17+D18+D19+D20+D21</f>
        <v>50748.11568</v>
      </c>
      <c r="E14" s="38" t="n">
        <f aca="false">E17+E18+E19+E20+E21</f>
        <v>49546.313</v>
      </c>
      <c r="F14" s="38" t="n">
        <f aca="false">F17+F18+F19+F20+F21</f>
        <v>48543.026</v>
      </c>
      <c r="G14" s="38" t="n">
        <f aca="false">G17+G18+G19+G20+G21</f>
        <v>190152.80782</v>
      </c>
    </row>
    <row r="15" customFormat="false" ht="15.75" hidden="false" customHeight="false" outlineLevel="0" collapsed="false">
      <c r="A15" s="4" t="s">
        <v>10</v>
      </c>
      <c r="B15" s="8" t="s">
        <v>15</v>
      </c>
      <c r="C15" s="11"/>
      <c r="D15" s="12"/>
      <c r="E15" s="11"/>
      <c r="F15" s="11"/>
      <c r="G15" s="11"/>
    </row>
    <row r="16" customFormat="false" ht="15.75" hidden="false" customHeight="false" outlineLevel="0" collapsed="false">
      <c r="A16" s="4" t="s">
        <v>11</v>
      </c>
      <c r="B16" s="8" t="s">
        <v>15</v>
      </c>
      <c r="C16" s="11"/>
      <c r="D16" s="12"/>
      <c r="E16" s="11"/>
      <c r="F16" s="11"/>
      <c r="G16" s="11"/>
    </row>
    <row r="17" customFormat="false" ht="15.75" hidden="false" customHeight="true" outlineLevel="0" collapsed="false">
      <c r="A17" s="16" t="s">
        <v>12</v>
      </c>
      <c r="B17" s="8" t="s">
        <v>33</v>
      </c>
      <c r="C17" s="11" t="n">
        <v>30342.94537</v>
      </c>
      <c r="D17" s="12" t="n">
        <v>0</v>
      </c>
      <c r="E17" s="11" t="n">
        <v>0</v>
      </c>
      <c r="F17" s="11" t="n">
        <v>0</v>
      </c>
      <c r="G17" s="11" t="n">
        <f aca="false">C17+D17+E17+F17</f>
        <v>30342.94537</v>
      </c>
    </row>
    <row r="18" customFormat="false" ht="15.75" hidden="false" customHeight="false" outlineLevel="0" collapsed="false">
      <c r="A18" s="16"/>
      <c r="B18" s="8" t="s">
        <v>34</v>
      </c>
      <c r="C18" s="11" t="n">
        <v>0</v>
      </c>
      <c r="D18" s="12" t="n">
        <v>36261.81339</v>
      </c>
      <c r="E18" s="11" t="n">
        <v>34539.701</v>
      </c>
      <c r="F18" s="11" t="n">
        <v>34539.701</v>
      </c>
      <c r="G18" s="11" t="n">
        <f aca="false">C18+D18+E18+F18</f>
        <v>105341.21539</v>
      </c>
    </row>
    <row r="19" customFormat="false" ht="15.75" hidden="false" customHeight="false" outlineLevel="0" collapsed="false">
      <c r="A19" s="16"/>
      <c r="B19" s="8" t="s">
        <v>35</v>
      </c>
      <c r="C19" s="11" t="n">
        <v>8402.05369</v>
      </c>
      <c r="D19" s="12" t="n">
        <v>0</v>
      </c>
      <c r="E19" s="11" t="n">
        <v>0</v>
      </c>
      <c r="F19" s="11" t="n">
        <v>0</v>
      </c>
      <c r="G19" s="11" t="n">
        <f aca="false">C19+D19+E19+F19</f>
        <v>8402.05369</v>
      </c>
    </row>
    <row r="20" customFormat="false" ht="15.75" hidden="false" customHeight="false" outlineLevel="0" collapsed="false">
      <c r="A20" s="16"/>
      <c r="B20" s="8" t="s">
        <v>36</v>
      </c>
      <c r="C20" s="11" t="n">
        <v>0</v>
      </c>
      <c r="D20" s="12" t="n">
        <v>10962.606</v>
      </c>
      <c r="E20" s="11" t="n">
        <v>11705.735</v>
      </c>
      <c r="F20" s="11" t="n">
        <v>10702.448</v>
      </c>
      <c r="G20" s="11" t="n">
        <f aca="false">C20+D20+E20+F20</f>
        <v>33370.789</v>
      </c>
    </row>
    <row r="21" customFormat="false" ht="15.75" hidden="false" customHeight="false" outlineLevel="0" collapsed="false">
      <c r="A21" s="16"/>
      <c r="B21" s="8" t="s">
        <v>39</v>
      </c>
      <c r="C21" s="11" t="n">
        <f aca="false">1501.3314+1069.02268</f>
        <v>2570.35408</v>
      </c>
      <c r="D21" s="12" t="n">
        <v>3523.69629</v>
      </c>
      <c r="E21" s="11" t="n">
        <v>3300.877</v>
      </c>
      <c r="F21" s="11" t="n">
        <v>3300.877</v>
      </c>
      <c r="G21" s="11" t="n">
        <f aca="false">C21+D21+E21+F21</f>
        <v>12695.80437</v>
      </c>
    </row>
    <row r="22" customFormat="false" ht="15.75" hidden="false" customHeight="false" outlineLevel="0" collapsed="false">
      <c r="A22" s="4" t="s">
        <v>13</v>
      </c>
      <c r="B22" s="8" t="s">
        <v>15</v>
      </c>
      <c r="C22" s="11"/>
      <c r="D22" s="12"/>
      <c r="E22" s="11"/>
      <c r="F22" s="11"/>
      <c r="G22" s="11"/>
    </row>
    <row r="23" customFormat="false" ht="66.75" hidden="false" customHeight="true" outlineLevel="0" collapsed="false">
      <c r="A23" s="36" t="s">
        <v>60</v>
      </c>
      <c r="B23" s="37"/>
      <c r="C23" s="38" t="n">
        <f aca="false">C26+C25</f>
        <v>11465.87592</v>
      </c>
      <c r="D23" s="39" t="n">
        <f aca="false">D25+D26+D27</f>
        <v>3966.877</v>
      </c>
      <c r="E23" s="38" t="n">
        <f aca="false">E25+E26+E27</f>
        <v>0</v>
      </c>
      <c r="F23" s="38" t="n">
        <f aca="false">F25+F26+F27</f>
        <v>0</v>
      </c>
      <c r="G23" s="38" t="n">
        <f aca="false">G25+G26+G27</f>
        <v>15432.75292</v>
      </c>
    </row>
    <row r="24" customFormat="false" ht="15.75" hidden="false" customHeight="false" outlineLevel="0" collapsed="false">
      <c r="A24" s="4" t="s">
        <v>10</v>
      </c>
      <c r="B24" s="8" t="s">
        <v>15</v>
      </c>
      <c r="C24" s="11"/>
      <c r="D24" s="12"/>
      <c r="E24" s="11"/>
      <c r="F24" s="11"/>
      <c r="G24" s="11"/>
    </row>
    <row r="25" customFormat="false" ht="15.75" hidden="false" customHeight="false" outlineLevel="0" collapsed="false">
      <c r="A25" s="4" t="s">
        <v>11</v>
      </c>
      <c r="B25" s="8" t="s">
        <v>32</v>
      </c>
      <c r="C25" s="11" t="n">
        <v>7500</v>
      </c>
      <c r="D25" s="12" t="n">
        <v>0</v>
      </c>
      <c r="E25" s="11" t="n">
        <v>0</v>
      </c>
      <c r="F25" s="11" t="n">
        <v>0</v>
      </c>
      <c r="G25" s="11" t="n">
        <f aca="false">C25+D25+E25+F25</f>
        <v>7500</v>
      </c>
    </row>
    <row r="26" customFormat="false" ht="15.75" hidden="false" customHeight="true" outlineLevel="0" collapsed="false">
      <c r="A26" s="4" t="s">
        <v>12</v>
      </c>
      <c r="B26" s="8" t="s">
        <v>37</v>
      </c>
      <c r="C26" s="11" t="n">
        <v>3965.87592</v>
      </c>
      <c r="D26" s="12" t="n">
        <v>0</v>
      </c>
      <c r="E26" s="11" t="n">
        <v>0</v>
      </c>
      <c r="F26" s="11" t="n">
        <v>0</v>
      </c>
      <c r="G26" s="11" t="n">
        <f aca="false">C26+D26+E26+F26</f>
        <v>3965.87592</v>
      </c>
    </row>
    <row r="27" customFormat="false" ht="15.75" hidden="false" customHeight="false" outlineLevel="0" collapsed="false">
      <c r="A27" s="4"/>
      <c r="B27" s="8" t="s">
        <v>38</v>
      </c>
      <c r="C27" s="11" t="n">
        <v>0</v>
      </c>
      <c r="D27" s="12" t="n">
        <v>3966.877</v>
      </c>
      <c r="E27" s="11" t="n">
        <v>0</v>
      </c>
      <c r="F27" s="11" t="n">
        <v>0</v>
      </c>
      <c r="G27" s="11" t="n">
        <f aca="false">C27+D27+E27+F27</f>
        <v>3966.877</v>
      </c>
    </row>
    <row r="28" customFormat="false" ht="15.75" hidden="false" customHeight="false" outlineLevel="0" collapsed="false">
      <c r="A28" s="4" t="s">
        <v>13</v>
      </c>
      <c r="B28" s="18" t="s">
        <v>15</v>
      </c>
      <c r="C28" s="19"/>
      <c r="D28" s="20"/>
      <c r="E28" s="19"/>
      <c r="F28" s="19"/>
      <c r="G28" s="19"/>
    </row>
    <row r="29" customFormat="false" ht="69" hidden="false" customHeight="true" outlineLevel="0" collapsed="false">
      <c r="A29" s="40" t="s">
        <v>61</v>
      </c>
      <c r="B29" s="37"/>
      <c r="C29" s="38" t="n">
        <f aca="false">C32+C31+C33</f>
        <v>4860.34673</v>
      </c>
      <c r="D29" s="39" t="n">
        <f aca="false">D32+D31+D33</f>
        <v>20</v>
      </c>
      <c r="E29" s="38" t="n">
        <f aca="false">E32+E31+E33</f>
        <v>20</v>
      </c>
      <c r="F29" s="38" t="n">
        <f aca="false">F32+F31+F33</f>
        <v>20</v>
      </c>
      <c r="G29" s="38" t="n">
        <f aca="false">G32+G31+G33</f>
        <v>4920.34673</v>
      </c>
    </row>
    <row r="30" customFormat="false" ht="15.75" hidden="false" customHeight="false" outlineLevel="0" collapsed="false">
      <c r="A30" s="4" t="s">
        <v>10</v>
      </c>
      <c r="B30" s="8" t="s">
        <v>15</v>
      </c>
      <c r="C30" s="11"/>
      <c r="D30" s="12"/>
      <c r="E30" s="11"/>
      <c r="F30" s="11"/>
      <c r="G30" s="11"/>
    </row>
    <row r="31" customFormat="false" ht="15.75" hidden="false" customHeight="false" outlineLevel="0" collapsed="false">
      <c r="A31" s="4" t="s">
        <v>11</v>
      </c>
      <c r="B31" s="8" t="s">
        <v>30</v>
      </c>
      <c r="C31" s="11" t="n">
        <v>4840.34673</v>
      </c>
      <c r="D31" s="12" t="n">
        <v>0</v>
      </c>
      <c r="E31" s="11" t="n">
        <v>0</v>
      </c>
      <c r="F31" s="11" t="n">
        <v>0</v>
      </c>
      <c r="G31" s="11" t="n">
        <f aca="false">C31+D31+E31+F31</f>
        <v>4840.34673</v>
      </c>
    </row>
    <row r="32" customFormat="false" ht="15.75" hidden="false" customHeight="true" outlineLevel="0" collapsed="false">
      <c r="A32" s="4" t="s">
        <v>12</v>
      </c>
      <c r="B32" s="8" t="s">
        <v>40</v>
      </c>
      <c r="C32" s="11" t="n">
        <f aca="false">C38</f>
        <v>20</v>
      </c>
      <c r="D32" s="12" t="n">
        <f aca="false">D38</f>
        <v>0</v>
      </c>
      <c r="E32" s="11" t="n">
        <f aca="false">E38</f>
        <v>0</v>
      </c>
      <c r="F32" s="11" t="n">
        <f aca="false">F38</f>
        <v>0</v>
      </c>
      <c r="G32" s="11" t="n">
        <f aca="false">G38</f>
        <v>20</v>
      </c>
    </row>
    <row r="33" customFormat="false" ht="15.75" hidden="false" customHeight="false" outlineLevel="0" collapsed="false">
      <c r="A33" s="4"/>
      <c r="B33" s="8" t="s">
        <v>41</v>
      </c>
      <c r="C33" s="11" t="n">
        <f aca="false">C39</f>
        <v>0</v>
      </c>
      <c r="D33" s="12" t="n">
        <f aca="false">D39</f>
        <v>20</v>
      </c>
      <c r="E33" s="11" t="n">
        <f aca="false">E39</f>
        <v>20</v>
      </c>
      <c r="F33" s="11" t="n">
        <f aca="false">F39</f>
        <v>20</v>
      </c>
      <c r="G33" s="11" t="n">
        <f aca="false">G39</f>
        <v>60</v>
      </c>
    </row>
    <row r="34" customFormat="false" ht="15.75" hidden="false" customHeight="false" outlineLevel="0" collapsed="false">
      <c r="A34" s="4" t="s">
        <v>13</v>
      </c>
      <c r="B34" s="41" t="s">
        <v>15</v>
      </c>
      <c r="C34" s="42"/>
      <c r="D34" s="43"/>
      <c r="E34" s="42"/>
      <c r="F34" s="42"/>
      <c r="G34" s="42"/>
    </row>
    <row r="35" customFormat="false" ht="94.5" hidden="false" customHeight="false" outlineLevel="0" collapsed="false">
      <c r="A35" s="44" t="s">
        <v>62</v>
      </c>
      <c r="B35" s="41"/>
      <c r="C35" s="45" t="n">
        <f aca="false">C36</f>
        <v>4840.34673</v>
      </c>
      <c r="D35" s="46" t="n">
        <f aca="false">D36</f>
        <v>0</v>
      </c>
      <c r="E35" s="45" t="n">
        <f aca="false">E36</f>
        <v>0</v>
      </c>
      <c r="F35" s="45" t="n">
        <f aca="false">F36</f>
        <v>0</v>
      </c>
      <c r="G35" s="45" t="n">
        <f aca="false">G36</f>
        <v>4840.34673</v>
      </c>
    </row>
    <row r="36" customFormat="false" ht="15.75" hidden="false" customHeight="false" outlineLevel="0" collapsed="false">
      <c r="A36" s="4" t="s">
        <v>11</v>
      </c>
      <c r="B36" s="8" t="s">
        <v>30</v>
      </c>
      <c r="C36" s="11" t="n">
        <v>4840.34673</v>
      </c>
      <c r="D36" s="12" t="n">
        <v>0</v>
      </c>
      <c r="E36" s="11" t="n">
        <v>0</v>
      </c>
      <c r="F36" s="11" t="n">
        <v>0</v>
      </c>
      <c r="G36" s="11" t="n">
        <f aca="false">C36+D36+E36+F36</f>
        <v>4840.34673</v>
      </c>
    </row>
    <row r="37" customFormat="false" ht="94.5" hidden="false" customHeight="false" outlineLevel="0" collapsed="false">
      <c r="A37" s="44" t="s">
        <v>63</v>
      </c>
      <c r="B37" s="41"/>
      <c r="C37" s="11" t="n">
        <f aca="false">C38</f>
        <v>20</v>
      </c>
      <c r="D37" s="12" t="n">
        <f aca="false">D38+D39</f>
        <v>20</v>
      </c>
      <c r="E37" s="11" t="n">
        <f aca="false">E38+E39</f>
        <v>20</v>
      </c>
      <c r="F37" s="11" t="n">
        <f aca="false">F38+F39</f>
        <v>20</v>
      </c>
      <c r="G37" s="11" t="n">
        <f aca="false">G38+G39</f>
        <v>80</v>
      </c>
    </row>
    <row r="38" customFormat="false" ht="15.75" hidden="false" customHeight="true" outlineLevel="0" collapsed="false">
      <c r="A38" s="4" t="s">
        <v>12</v>
      </c>
      <c r="B38" s="8" t="s">
        <v>40</v>
      </c>
      <c r="C38" s="11" t="n">
        <v>20</v>
      </c>
      <c r="D38" s="12" t="n">
        <v>0</v>
      </c>
      <c r="E38" s="11" t="n">
        <v>0</v>
      </c>
      <c r="F38" s="11" t="n">
        <v>0</v>
      </c>
      <c r="G38" s="11" t="n">
        <f aca="false">C38+D38+E38+F38</f>
        <v>20</v>
      </c>
    </row>
    <row r="39" customFormat="false" ht="15.75" hidden="false" customHeight="false" outlineLevel="0" collapsed="false">
      <c r="A39" s="4"/>
      <c r="B39" s="8" t="s">
        <v>41</v>
      </c>
      <c r="C39" s="11" t="n">
        <v>0</v>
      </c>
      <c r="D39" s="12" t="n">
        <v>20</v>
      </c>
      <c r="E39" s="11" t="n">
        <v>20</v>
      </c>
      <c r="F39" s="11" t="n">
        <v>20</v>
      </c>
      <c r="G39" s="11" t="n">
        <f aca="false">C39+D39+E39+F39</f>
        <v>60</v>
      </c>
    </row>
    <row r="40" customFormat="false" ht="63" hidden="false" customHeight="false" outlineLevel="0" collapsed="false">
      <c r="A40" s="40" t="s">
        <v>64</v>
      </c>
      <c r="B40" s="37"/>
      <c r="C40" s="38" t="n">
        <f aca="false">C43+C42</f>
        <v>1502.129</v>
      </c>
      <c r="D40" s="39" t="n">
        <f aca="false">D42+D43+D44</f>
        <v>1564.429</v>
      </c>
      <c r="E40" s="38" t="n">
        <f aca="false">E42+E43+E44</f>
        <v>1564.429</v>
      </c>
      <c r="F40" s="38" t="n">
        <f aca="false">F42+F43+F44</f>
        <v>1564.429</v>
      </c>
      <c r="G40" s="38" t="n">
        <f aca="false">G42+G43+G44</f>
        <v>6195.416</v>
      </c>
    </row>
    <row r="41" customFormat="false" ht="15.75" hidden="false" customHeight="false" outlineLevel="0" collapsed="false">
      <c r="A41" s="4" t="s">
        <v>10</v>
      </c>
      <c r="B41" s="42"/>
      <c r="C41" s="42"/>
      <c r="D41" s="43"/>
      <c r="E41" s="42"/>
      <c r="F41" s="42"/>
      <c r="G41" s="42"/>
    </row>
    <row r="42" customFormat="false" ht="15.75" hidden="false" customHeight="false" outlineLevel="0" collapsed="false">
      <c r="A42" s="4" t="s">
        <v>11</v>
      </c>
      <c r="B42" s="41" t="s">
        <v>31</v>
      </c>
      <c r="C42" s="47" t="n">
        <v>750</v>
      </c>
      <c r="D42" s="48" t="n">
        <v>0</v>
      </c>
      <c r="E42" s="47" t="n">
        <v>0</v>
      </c>
      <c r="F42" s="47" t="n">
        <v>0</v>
      </c>
      <c r="G42" s="47" t="n">
        <f aca="false">C42</f>
        <v>750</v>
      </c>
    </row>
    <row r="43" customFormat="false" ht="15.75" hidden="false" customHeight="true" outlineLevel="0" collapsed="false">
      <c r="A43" s="4" t="s">
        <v>12</v>
      </c>
      <c r="B43" s="8" t="s">
        <v>42</v>
      </c>
      <c r="C43" s="11" t="n">
        <v>752.129</v>
      </c>
      <c r="D43" s="12" t="n">
        <v>0</v>
      </c>
      <c r="E43" s="11" t="n">
        <v>0</v>
      </c>
      <c r="F43" s="11" t="n">
        <v>0</v>
      </c>
      <c r="G43" s="11" t="n">
        <f aca="false">C43+D43+E43+F43</f>
        <v>752.129</v>
      </c>
    </row>
    <row r="44" customFormat="false" ht="15.75" hidden="false" customHeight="false" outlineLevel="0" collapsed="false">
      <c r="A44" s="4"/>
      <c r="B44" s="8" t="s">
        <v>43</v>
      </c>
      <c r="C44" s="11" t="n">
        <v>0</v>
      </c>
      <c r="D44" s="12" t="n">
        <v>1564.429</v>
      </c>
      <c r="E44" s="11" t="n">
        <v>1564.429</v>
      </c>
      <c r="F44" s="11" t="n">
        <v>1564.429</v>
      </c>
      <c r="G44" s="11" t="n">
        <f aca="false">C44+D44+E44+F44</f>
        <v>4693.287</v>
      </c>
    </row>
    <row r="45" customFormat="false" ht="15.75" hidden="false" customHeight="false" outlineLevel="0" collapsed="false">
      <c r="A45" s="4" t="s">
        <v>13</v>
      </c>
      <c r="B45" s="42"/>
      <c r="C45" s="42"/>
      <c r="D45" s="43"/>
      <c r="E45" s="42"/>
      <c r="F45" s="42"/>
      <c r="G45" s="42"/>
    </row>
    <row r="46" customFormat="false" ht="47.25" hidden="false" customHeight="false" outlineLevel="0" collapsed="false">
      <c r="A46" s="40" t="s">
        <v>65</v>
      </c>
      <c r="B46" s="37"/>
      <c r="C46" s="38" t="n">
        <f aca="false">C49</f>
        <v>601.49948</v>
      </c>
      <c r="D46" s="39" t="n">
        <f aca="false">D49</f>
        <v>1075.1</v>
      </c>
      <c r="E46" s="38" t="n">
        <f aca="false">E49</f>
        <v>1075.1</v>
      </c>
      <c r="F46" s="38" t="n">
        <f aca="false">F49</f>
        <v>1075.1</v>
      </c>
      <c r="G46" s="38" t="n">
        <f aca="false">G49</f>
        <v>3826.79948</v>
      </c>
    </row>
    <row r="47" customFormat="false" ht="15.75" hidden="false" customHeight="false" outlineLevel="0" collapsed="false">
      <c r="A47" s="4" t="s">
        <v>10</v>
      </c>
      <c r="B47" s="42"/>
      <c r="C47" s="42"/>
      <c r="D47" s="43"/>
      <c r="E47" s="42"/>
      <c r="F47" s="42"/>
      <c r="G47" s="42"/>
    </row>
    <row r="48" customFormat="false" ht="15.75" hidden="false" customHeight="false" outlineLevel="0" collapsed="false">
      <c r="A48" s="4" t="s">
        <v>11</v>
      </c>
      <c r="B48" s="42"/>
      <c r="C48" s="42"/>
      <c r="D48" s="43"/>
      <c r="E48" s="42"/>
      <c r="F48" s="42"/>
      <c r="G48" s="42"/>
    </row>
    <row r="49" customFormat="false" ht="15.75" hidden="false" customHeight="false" outlineLevel="0" collapsed="false">
      <c r="A49" s="49" t="s">
        <v>12</v>
      </c>
      <c r="B49" s="8" t="s">
        <v>44</v>
      </c>
      <c r="C49" s="11" t="n">
        <v>601.49948</v>
      </c>
      <c r="D49" s="12" t="n">
        <v>1075.1</v>
      </c>
      <c r="E49" s="11" t="n">
        <v>1075.1</v>
      </c>
      <c r="F49" s="11" t="n">
        <v>1075.1</v>
      </c>
      <c r="G49" s="11" t="n">
        <f aca="false">C49+D49+E49+F49</f>
        <v>3826.79948</v>
      </c>
    </row>
    <row r="50" customFormat="false" ht="15.75" hidden="false" customHeight="false" outlineLevel="0" collapsed="false">
      <c r="A50" s="4" t="s">
        <v>13</v>
      </c>
      <c r="B50" s="42"/>
      <c r="C50" s="42"/>
      <c r="D50" s="43"/>
      <c r="E50" s="42"/>
      <c r="F50" s="42"/>
      <c r="G50" s="42"/>
    </row>
    <row r="51" customFormat="false" ht="74.25" hidden="false" customHeight="true" outlineLevel="0" collapsed="false">
      <c r="A51" s="36" t="s">
        <v>66</v>
      </c>
      <c r="B51" s="37"/>
      <c r="C51" s="38" t="n">
        <f aca="false">C54</f>
        <v>225.62998</v>
      </c>
      <c r="D51" s="39" t="n">
        <f aca="false">D54</f>
        <v>290.714</v>
      </c>
      <c r="E51" s="38" t="n">
        <f aca="false">E54</f>
        <v>290.714</v>
      </c>
      <c r="F51" s="38" t="n">
        <f aca="false">F54</f>
        <v>290.714</v>
      </c>
      <c r="G51" s="38" t="n">
        <f aca="false">G54</f>
        <v>1097.77198</v>
      </c>
    </row>
    <row r="52" customFormat="false" ht="15.75" hidden="false" customHeight="false" outlineLevel="0" collapsed="false">
      <c r="A52" s="4" t="s">
        <v>10</v>
      </c>
      <c r="B52" s="42"/>
      <c r="C52" s="42"/>
      <c r="D52" s="43"/>
      <c r="E52" s="42"/>
      <c r="F52" s="42"/>
      <c r="G52" s="42"/>
    </row>
    <row r="53" customFormat="false" ht="15.75" hidden="false" customHeight="false" outlineLevel="0" collapsed="false">
      <c r="A53" s="4" t="s">
        <v>11</v>
      </c>
      <c r="B53" s="42"/>
      <c r="C53" s="42"/>
      <c r="D53" s="43"/>
      <c r="E53" s="42"/>
      <c r="F53" s="42"/>
      <c r="G53" s="42"/>
    </row>
    <row r="54" customFormat="false" ht="15.75" hidden="false" customHeight="false" outlineLevel="0" collapsed="false">
      <c r="A54" s="49" t="s">
        <v>12</v>
      </c>
      <c r="B54" s="8" t="s">
        <v>45</v>
      </c>
      <c r="C54" s="11" t="n">
        <v>225.62998</v>
      </c>
      <c r="D54" s="12" t="n">
        <v>290.714</v>
      </c>
      <c r="E54" s="11" t="n">
        <v>290.714</v>
      </c>
      <c r="F54" s="11" t="n">
        <v>290.714</v>
      </c>
      <c r="G54" s="11" t="n">
        <f aca="false">C54+D54+E54+F54</f>
        <v>1097.77198</v>
      </c>
    </row>
    <row r="55" customFormat="false" ht="15.75" hidden="false" customHeight="false" outlineLevel="0" collapsed="false">
      <c r="A55" s="4" t="s">
        <v>13</v>
      </c>
      <c r="B55" s="50"/>
      <c r="C55" s="50"/>
      <c r="D55" s="51"/>
      <c r="E55" s="50"/>
      <c r="F55" s="50"/>
      <c r="G55" s="50"/>
    </row>
  </sheetData>
  <mergeCells count="13">
    <mergeCell ref="C1:G1"/>
    <mergeCell ref="C2:G2"/>
    <mergeCell ref="C3:G3"/>
    <mergeCell ref="C4:G4"/>
    <mergeCell ref="A5:G5"/>
    <mergeCell ref="A7:A8"/>
    <mergeCell ref="B7:B8"/>
    <mergeCell ref="C7:G7"/>
    <mergeCell ref="A17:A21"/>
    <mergeCell ref="A26:A27"/>
    <mergeCell ref="A32:A33"/>
    <mergeCell ref="A38:A39"/>
    <mergeCell ref="A43:A44"/>
  </mergeCells>
  <printOptions headings="false" gridLines="false" gridLinesSet="true" horizontalCentered="true" verticalCentered="false"/>
  <pageMargins left="0.196527777777778" right="0.196527777777778" top="0.984027777777778" bottom="0.196527777777778" header="0.511811023622047" footer="0.511811023622047"/>
  <pageSetup paperSize="9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LibreOffice/7.5.4.2$Windows_X86_64 LibreOffice_project/36ccfdc35048b057fd9854c757a8b67ec53977b6</Application>
  <AppVersion>15.0000</AppVersion>
  <Company>MoBIL GROUP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2023-10-20T10:21:00Z</dcterms:created>
  <dc:creator>User</dc:creator>
  <dc:description/>
  <dc:language>ru-RU</dc:language>
  <cp:lastModifiedBy/>
  <cp:lastPrinted>2025-05-28T10:36:06Z</cp:lastPrinted>
  <dcterms:modified xsi:type="dcterms:W3CDTF">2025-06-11T10:28:47Z</dcterms:modified>
  <cp:revision>14</cp:revision>
  <dc:subject/>
  <dc:title/>
  <cp:version>730895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