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5"/>
  </bookViews>
  <sheets>
    <sheet name="фин. обесп. прогр." sheetId="2" r:id="rId1"/>
    <sheet name="фин.обесп. тер. план." sheetId="3" r:id="rId2"/>
    <sheet name="фин. обесп. стимул." sheetId="4" r:id="rId3"/>
    <sheet name="фин. обесп. многодет." sheetId="5" r:id="rId4"/>
    <sheet name="фин. обесп. ветер., инв." sheetId="6" r:id="rId5"/>
    <sheet name="фин.обесп. соц.ж." sheetId="8" r:id="rId6"/>
    <sheet name="фин. обесп. бюдж. сферы" sheetId="7" r:id="rId7"/>
    <sheet name="фин.обесп. молод. сем" sheetId="9" r:id="rId8"/>
  </sheets>
  <calcPr calcId="152511"/>
</workbook>
</file>

<file path=xl/calcChain.xml><?xml version="1.0" encoding="utf-8"?>
<calcChain xmlns="http://schemas.openxmlformats.org/spreadsheetml/2006/main">
  <c r="D33" i="2" l="1"/>
  <c r="D34" i="2"/>
  <c r="D12" i="2"/>
  <c r="G36" i="2" l="1"/>
  <c r="G35" i="2"/>
  <c r="F36" i="2"/>
  <c r="F35" i="2"/>
  <c r="E36" i="2"/>
  <c r="E35" i="2"/>
  <c r="D36" i="2"/>
  <c r="D35" i="2"/>
  <c r="C36" i="2"/>
  <c r="C35" i="2"/>
  <c r="H34" i="2"/>
  <c r="H29" i="2"/>
  <c r="G29" i="2"/>
  <c r="F29" i="2"/>
  <c r="E29" i="2"/>
  <c r="D29" i="2"/>
  <c r="C29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8" i="2"/>
  <c r="G27" i="2"/>
  <c r="F28" i="2"/>
  <c r="F27" i="2"/>
  <c r="F26" i="2"/>
  <c r="F25" i="2" s="1"/>
  <c r="E28" i="2"/>
  <c r="E27" i="2"/>
  <c r="E26" i="2"/>
  <c r="E25" i="2" s="1"/>
  <c r="D28" i="2"/>
  <c r="D27" i="2"/>
  <c r="D26" i="2"/>
  <c r="C28" i="2"/>
  <c r="C27" i="2"/>
  <c r="C26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C20" i="2"/>
  <c r="G20" i="2"/>
  <c r="F20" i="2"/>
  <c r="E20" i="2"/>
  <c r="D20" i="2"/>
  <c r="G19" i="2"/>
  <c r="F19" i="2"/>
  <c r="E19" i="2"/>
  <c r="D19" i="2"/>
  <c r="C19" i="2"/>
  <c r="G18" i="2"/>
  <c r="F18" i="2"/>
  <c r="E18" i="2"/>
  <c r="D18" i="2"/>
  <c r="C18" i="2"/>
  <c r="F13" i="2"/>
  <c r="E13" i="2"/>
  <c r="D13" i="2"/>
  <c r="C13" i="2"/>
  <c r="G16" i="2"/>
  <c r="G13" i="2" s="1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2" i="2"/>
  <c r="F12" i="2"/>
  <c r="E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C9" i="2"/>
  <c r="D25" i="2" l="1"/>
  <c r="C25" i="2"/>
  <c r="H16" i="2"/>
  <c r="H13" i="2" s="1"/>
  <c r="H15" i="2"/>
  <c r="H14" i="2"/>
  <c r="H10" i="2"/>
  <c r="H35" i="2"/>
  <c r="G21" i="2"/>
  <c r="H8" i="6"/>
  <c r="H9" i="6"/>
  <c r="H10" i="6"/>
  <c r="H11" i="6"/>
  <c r="G17" i="2"/>
  <c r="E17" i="2" l="1"/>
  <c r="F17" i="2"/>
  <c r="H36" i="2"/>
  <c r="D21" i="2"/>
  <c r="E21" i="2"/>
  <c r="F21" i="2"/>
  <c r="C21" i="2"/>
  <c r="H19" i="2" l="1"/>
  <c r="C17" i="2"/>
  <c r="D17" i="2"/>
  <c r="H11" i="9"/>
  <c r="H10" i="9"/>
  <c r="G7" i="9"/>
  <c r="D7" i="9"/>
  <c r="E7" i="9"/>
  <c r="F7" i="9"/>
  <c r="C7" i="9"/>
  <c r="D6" i="8"/>
  <c r="E6" i="8"/>
  <c r="F6" i="8"/>
  <c r="G6" i="8"/>
  <c r="C6" i="8"/>
  <c r="H10" i="8"/>
  <c r="H11" i="8"/>
  <c r="H9" i="8"/>
  <c r="G26" i="2" s="1"/>
  <c r="H10" i="7"/>
  <c r="H11" i="7"/>
  <c r="H9" i="7"/>
  <c r="H6" i="7" s="1"/>
  <c r="G6" i="7"/>
  <c r="D6" i="7"/>
  <c r="E6" i="7"/>
  <c r="F6" i="7"/>
  <c r="C6" i="7"/>
  <c r="D7" i="6"/>
  <c r="E7" i="6"/>
  <c r="F7" i="6"/>
  <c r="H7" i="6" s="1"/>
  <c r="G7" i="6"/>
  <c r="C7" i="6"/>
  <c r="H11" i="5"/>
  <c r="H10" i="5"/>
  <c r="D7" i="5"/>
  <c r="E7" i="5"/>
  <c r="F7" i="5"/>
  <c r="G7" i="5"/>
  <c r="C7" i="5"/>
  <c r="G7" i="3"/>
  <c r="H11" i="3"/>
  <c r="H10" i="3"/>
  <c r="D7" i="4"/>
  <c r="E7" i="4"/>
  <c r="F7" i="4"/>
  <c r="G7" i="4"/>
  <c r="H7" i="4"/>
  <c r="C7" i="4"/>
  <c r="D7" i="3"/>
  <c r="D9" i="2" s="1"/>
  <c r="E7" i="3"/>
  <c r="F7" i="3"/>
  <c r="C7" i="3"/>
  <c r="H33" i="2"/>
  <c r="E33" i="2"/>
  <c r="F33" i="2"/>
  <c r="G33" i="2"/>
  <c r="C33" i="2"/>
  <c r="H28" i="2"/>
  <c r="H27" i="2"/>
  <c r="H23" i="2"/>
  <c r="H21" i="2" s="1"/>
  <c r="H20" i="2"/>
  <c r="H12" i="2"/>
  <c r="H11" i="2"/>
  <c r="G6" i="2" l="1"/>
  <c r="G25" i="2"/>
  <c r="H25" i="2" s="1"/>
  <c r="H26" i="2"/>
  <c r="H9" i="2"/>
  <c r="H7" i="3"/>
  <c r="H7" i="9"/>
  <c r="H17" i="2"/>
  <c r="H6" i="8"/>
  <c r="E6" i="2"/>
  <c r="H7" i="5"/>
  <c r="D6" i="2"/>
  <c r="C6" i="2"/>
  <c r="F6" i="2"/>
  <c r="H6" i="2" l="1"/>
</calcChain>
</file>

<file path=xl/sharedStrings.xml><?xml version="1.0" encoding="utf-8"?>
<sst xmlns="http://schemas.openxmlformats.org/spreadsheetml/2006/main" count="141" uniqueCount="55">
  <si>
    <t>Всего</t>
  </si>
  <si>
    <t xml:space="preserve">4. Финансовое обеспечение муниципальной программы </t>
  </si>
  <si>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</si>
  <si>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</si>
  <si>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</si>
  <si>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</si>
  <si>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Муниципальная программа «Обеспечение доступным и комфортным жильем населения на территории ЗАТО г. Радужный Владимирской области»</t>
  </si>
  <si>
    <t>в том числе:</t>
  </si>
  <si>
    <t>Мероприятие, реализуемые в составе регионального проекта, не входящего в состав федерального проекта:</t>
  </si>
  <si>
    <t>Федеральный бюджет</t>
  </si>
  <si>
    <t>Областной бюджет</t>
  </si>
  <si>
    <t xml:space="preserve">     Бюджет МО ЗАТО г. Радужный</t>
  </si>
  <si>
    <t>702-1003-0710270810-322</t>
  </si>
  <si>
    <t>702-1003-07102S0810-322</t>
  </si>
  <si>
    <t xml:space="preserve">      Федеральный бюджет</t>
  </si>
  <si>
    <t xml:space="preserve">      Областной бюджет</t>
  </si>
  <si>
    <t>702-1003-0710351340-300</t>
  </si>
  <si>
    <t xml:space="preserve">      Бюджет МО ЗАТО г. Радужный</t>
  </si>
  <si>
    <t>733-0501-0750170090-412</t>
  </si>
  <si>
    <t>702-1003-0740171860-322</t>
  </si>
  <si>
    <t>702-1004-07106R4970-322</t>
  </si>
  <si>
    <t>4. Финансовое обеспечение мероприятий муниципальной программы, реализуемых в составе региональных и/или федеральных проектов</t>
  </si>
  <si>
    <t>Объем финансового обеспечения по годам реализации, тыс.руб.</t>
  </si>
  <si>
    <t xml:space="preserve">Направление 1 (подпрограмма): </t>
  </si>
  <si>
    <t>733-0412-0710170080-244</t>
  </si>
  <si>
    <t>733-0412-07101S0080-244</t>
  </si>
  <si>
    <t xml:space="preserve">Направление 2 (подпрограмма): </t>
  </si>
  <si>
    <t xml:space="preserve">Направление 3 (подпрограмма): </t>
  </si>
  <si>
    <t>Направление 4 (подпрограмма):</t>
  </si>
  <si>
    <t>702-1003-0710351350-322</t>
  </si>
  <si>
    <t>Направление 5 (подпрограмма):</t>
  </si>
  <si>
    <t>«Социальное жилье на территории ЗАТО г. Радужный Владимирской области»</t>
  </si>
  <si>
    <t>Направление 6 (подпрограмма):</t>
  </si>
  <si>
    <t>702-1004-07106L4970-322</t>
  </si>
  <si>
    <t xml:space="preserve">4. Финансовое обеспечение мероприятий муниципальной программы, реализуемых в составе региональных и/или федеральных проектов
</t>
  </si>
  <si>
    <t>Бюджет МО ЗАТО г. Радужный</t>
  </si>
  <si>
    <t>«Обеспечение территории ЗАТО г.Радужный Владимирской области документацией для осуществления градостроительной деятельности»</t>
  </si>
  <si>
    <t>"Создание условий для обеспечения доступным и комфортным жильем отдельных категорий граждан на территории ЗАТО г. Радужный Владимирской области, установленных законодательством"  («Оказание поддержки нуждающимся в улучшении жилищных условий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бюджетов»)</t>
  </si>
  <si>
    <t>Объем финансового обеспечения по годам реализации,                                                           тыс. рублей</t>
  </si>
  <si>
    <t>Объем финансового обеспечения по годам реализации,                             тыс. рублей</t>
  </si>
  <si>
    <t xml:space="preserve"> Бюджет МО ЗАТО г. Радужный</t>
  </si>
  <si>
    <t>733-0501-07105S0090-412</t>
  </si>
  <si>
    <t>1. «Разработка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проектирования»</t>
  </si>
  <si>
    <t>2. Мероприятие, реализуемое в составе регионального проекта, не входящего в состав федерального проекта «Стимулирование развития жилищного строительства на территории»</t>
  </si>
  <si>
    <t>4. Мероприятие, реализуемое в составе регионального проекта, не входящего в состав федерального проекта «Обеспечение жильем ветеранов, инвалидов и семей, имеющих детей инвалидов»</t>
  </si>
  <si>
    <t>5. Мероприятие, реализуемое в составе регионального проекта, не входящего в состав федерального проекта «Улучшение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фонда»</t>
  </si>
  <si>
    <t xml:space="preserve">6. Мероприятие, реализуемое в составе регионального проекта, не входящего в состав федерального проекта «Оказание поддержки нуждающимся в улучшении жилищных условий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бюджетов» </t>
  </si>
  <si>
    <r>
      <t xml:space="preserve">«Стимулирование развития жилищного строительства </t>
    </r>
    <r>
      <rPr>
        <sz val="10"/>
        <color rgb="FF000000"/>
        <rFont val="Times New Roman"/>
        <family val="1"/>
        <charset val="204"/>
      </rPr>
      <t>на территории»</t>
    </r>
  </si>
  <si>
    <t xml:space="preserve">4. Финансовое обеспечение мероприятий муниципальной программы, реализуемых в составе региональных и/или федеральных проектов
</t>
  </si>
  <si>
    <t>"Создание условий для обеспечения доступным и комфортным жильем отдельных категорий граждан на территории ЗАТО г. Радужный Владимирской области, установленных законодательством" ( «Обеспечение жильем ветеранов, инвалидов и семей, имеющих детей-инвалидов»)</t>
  </si>
  <si>
    <t>Направление 7 (подпрограмма):</t>
  </si>
  <si>
    <t>«Обеспечение мер социальной поддержки многодетных семей на территории ЗАТО г. Радужный Владимирской области»</t>
  </si>
  <si>
    <t>3. Мероприятие, реализуемое в составе регионального проекта, не входящего в состав федерального проекта «Обеспечение мер социальной поддержки многодетных семей на территории ЗАТО г. Радужный Владимирской области»</t>
  </si>
  <si>
    <t>«Оказание мер социальной поддержки по улучшению жилищных условий молодых семей на территории ЗАТО г. Радужный Владимирской области»</t>
  </si>
  <si>
    <t>7. Мероприятие, реализуемое в составе регионального проекта, не входящего в состав федерального проекта «Оказание мер социальной поддержки по улучшению жилищных условий молодых семей на территории ЗАТО г. Радужный Владимирской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</si>
</sst>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00\ _р_.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5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165" fontId="2" fillId="0" borderId="1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5" fontId="14" fillId="0" borderId="3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M33" sqref="M33"/>
    </sheetView>
  </sheetViews>
  <sheetFormatPr defaultRowHeight="15" x14ac:dyDescent="0.25"/>
  <cols>
    <col min="1" max="1" width="59.85546875" style="27" customWidth="1"/>
    <col min="2" max="2" width="26.28515625" customWidth="1"/>
    <col min="3" max="3" width="14.42578125" customWidth="1"/>
    <col min="4" max="4" width="13.85546875" customWidth="1"/>
    <col min="5" max="5" width="12.7109375" customWidth="1"/>
    <col min="6" max="6" width="14.28515625" customWidth="1"/>
    <col min="7" max="7" width="13.42578125" customWidth="1"/>
    <col min="8" max="8" width="14.85546875" customWidth="1"/>
    <col min="9" max="9" width="12" bestFit="1" customWidth="1"/>
  </cols>
  <sheetData>
    <row r="1" spans="1:10" x14ac:dyDescent="0.25">
      <c r="A1" s="24"/>
      <c r="B1" s="2"/>
      <c r="C1" s="2"/>
      <c r="D1" s="2"/>
      <c r="E1" s="2"/>
      <c r="F1" s="2"/>
      <c r="G1" s="2"/>
      <c r="H1" s="2"/>
    </row>
    <row r="2" spans="1:10" ht="20.25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0" ht="25.5" customHeight="1" x14ac:dyDescent="0.25">
      <c r="A3" s="54" t="s">
        <v>2</v>
      </c>
      <c r="B3" s="4" t="s">
        <v>3</v>
      </c>
      <c r="C3" s="54" t="s">
        <v>5</v>
      </c>
      <c r="D3" s="54"/>
      <c r="E3" s="54"/>
      <c r="F3" s="54"/>
      <c r="G3" s="54"/>
      <c r="H3" s="54"/>
    </row>
    <row r="4" spans="1:10" x14ac:dyDescent="0.25">
      <c r="A4" s="54"/>
      <c r="B4" s="4" t="s">
        <v>4</v>
      </c>
      <c r="C4" s="4">
        <v>2024</v>
      </c>
      <c r="D4" s="4">
        <v>2025</v>
      </c>
      <c r="E4" s="4">
        <v>2026</v>
      </c>
      <c r="F4" s="4">
        <v>2027</v>
      </c>
      <c r="G4" s="4">
        <v>2028</v>
      </c>
      <c r="H4" s="4" t="s">
        <v>0</v>
      </c>
    </row>
    <row r="5" spans="1:10" x14ac:dyDescent="0.25">
      <c r="A5" s="19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10" ht="48.75" customHeight="1" x14ac:dyDescent="0.25">
      <c r="A6" s="5" t="s">
        <v>6</v>
      </c>
      <c r="B6" s="10"/>
      <c r="C6" s="41">
        <f t="shared" ref="C6:H6" si="0">C9+C17+C21+C25+C33</f>
        <v>20883.77</v>
      </c>
      <c r="D6" s="41">
        <f t="shared" si="0"/>
        <v>27225.162909999999</v>
      </c>
      <c r="E6" s="41">
        <f t="shared" si="0"/>
        <v>6770.8530000000001</v>
      </c>
      <c r="F6" s="41">
        <f t="shared" si="0"/>
        <v>13595.953</v>
      </c>
      <c r="G6" s="41">
        <f>G9+G17+G21+G25+G33</f>
        <v>8940.2039999999997</v>
      </c>
      <c r="H6" s="41">
        <f t="shared" si="0"/>
        <v>77415.942910000012</v>
      </c>
      <c r="I6" s="20"/>
      <c r="J6" s="20"/>
    </row>
    <row r="7" spans="1:10" x14ac:dyDescent="0.25">
      <c r="A7" s="13" t="s">
        <v>7</v>
      </c>
      <c r="B7" s="8"/>
      <c r="C7" s="34"/>
      <c r="D7" s="34"/>
      <c r="E7" s="34"/>
      <c r="F7" s="34"/>
      <c r="G7" s="35"/>
      <c r="H7" s="34"/>
    </row>
    <row r="8" spans="1:10" ht="34.5" customHeight="1" x14ac:dyDescent="0.25">
      <c r="A8" s="29" t="s">
        <v>8</v>
      </c>
      <c r="B8" s="12"/>
      <c r="C8" s="36"/>
      <c r="D8" s="36"/>
      <c r="E8" s="36"/>
      <c r="F8" s="36"/>
      <c r="G8" s="37"/>
      <c r="H8" s="36"/>
    </row>
    <row r="9" spans="1:10" ht="54.75" customHeight="1" x14ac:dyDescent="0.25">
      <c r="A9" s="30" t="s">
        <v>42</v>
      </c>
      <c r="B9" s="11"/>
      <c r="C9" s="43">
        <f>'фин.обесп. тер. план.'!C7</f>
        <v>0</v>
      </c>
      <c r="D9" s="43">
        <f>'фин.обесп. тер. план.'!D7</f>
        <v>1378</v>
      </c>
      <c r="E9" s="43">
        <f>'фин.обесп. тер. план.'!E7</f>
        <v>300</v>
      </c>
      <c r="F9" s="43">
        <f>'фин.обесп. тер. план.'!F7</f>
        <v>0</v>
      </c>
      <c r="G9" s="43">
        <f>'фин.обесп. тер. план.'!G7</f>
        <v>0</v>
      </c>
      <c r="H9" s="43">
        <f>H10+H11+H12</f>
        <v>1678</v>
      </c>
    </row>
    <row r="10" spans="1:10" x14ac:dyDescent="0.25">
      <c r="A10" s="40" t="s">
        <v>9</v>
      </c>
      <c r="B10" s="23"/>
      <c r="C10" s="39">
        <f>'фин.обесп. тер. план.'!C9</f>
        <v>0</v>
      </c>
      <c r="D10" s="39">
        <f>'фин.обесп. тер. план.'!D9</f>
        <v>0</v>
      </c>
      <c r="E10" s="39">
        <f>'фин.обесп. тер. план.'!E9</f>
        <v>0</v>
      </c>
      <c r="F10" s="39">
        <f>'фин.обесп. тер. план.'!F9</f>
        <v>0</v>
      </c>
      <c r="G10" s="39">
        <f>'фин.обесп. тер. план.'!G9</f>
        <v>0</v>
      </c>
      <c r="H10" s="39">
        <f>C10+D10+E10+F10+G10</f>
        <v>0</v>
      </c>
    </row>
    <row r="11" spans="1:10" x14ac:dyDescent="0.25">
      <c r="A11" s="40" t="s">
        <v>10</v>
      </c>
      <c r="B11" s="21" t="s">
        <v>24</v>
      </c>
      <c r="C11" s="39">
        <f>'фин.обесп. тер. план.'!C10</f>
        <v>0</v>
      </c>
      <c r="D11" s="39">
        <f>'фин.обесп. тер. план.'!D10</f>
        <v>1300</v>
      </c>
      <c r="E11" s="39">
        <f>'фин.обесп. тер. план.'!E10</f>
        <v>285</v>
      </c>
      <c r="F11" s="39">
        <f>'фин.обесп. тер. план.'!F10</f>
        <v>0</v>
      </c>
      <c r="G11" s="39">
        <f>'фин.обесп. тер. план.'!G10</f>
        <v>0</v>
      </c>
      <c r="H11" s="39">
        <f t="shared" ref="H11:H12" si="1">C11+D11+E11+F11+G11</f>
        <v>1585</v>
      </c>
    </row>
    <row r="12" spans="1:10" x14ac:dyDescent="0.25">
      <c r="A12" s="40" t="s">
        <v>11</v>
      </c>
      <c r="B12" s="21" t="s">
        <v>25</v>
      </c>
      <c r="C12" s="39">
        <f>'фин.обесп. тер. план.'!C11</f>
        <v>0</v>
      </c>
      <c r="D12" s="39">
        <f>'фин.обесп. тер. план.'!D11</f>
        <v>78</v>
      </c>
      <c r="E12" s="39">
        <f>'фин.обесп. тер. план.'!E11</f>
        <v>15</v>
      </c>
      <c r="F12" s="39">
        <f>'фин.обесп. тер. план.'!F11</f>
        <v>0</v>
      </c>
      <c r="G12" s="39">
        <f>'фин.обесп. тер. план.'!G11</f>
        <v>0</v>
      </c>
      <c r="H12" s="39">
        <f t="shared" si="1"/>
        <v>93</v>
      </c>
    </row>
    <row r="13" spans="1:10" ht="38.25" x14ac:dyDescent="0.25">
      <c r="A13" s="30" t="s">
        <v>43</v>
      </c>
      <c r="B13" s="11"/>
      <c r="C13" s="43">
        <f>C14+C15+C16</f>
        <v>0</v>
      </c>
      <c r="D13" s="43">
        <f t="shared" ref="D13:G13" si="2">D14+D15+D16</f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>H14+H15+H16</f>
        <v>0</v>
      </c>
    </row>
    <row r="14" spans="1:10" x14ac:dyDescent="0.25">
      <c r="A14" s="40" t="s">
        <v>9</v>
      </c>
      <c r="B14" s="23"/>
      <c r="C14" s="39">
        <f>'фин. обесп. стимул.'!C9</f>
        <v>0</v>
      </c>
      <c r="D14" s="39">
        <f>'фин. обесп. стимул.'!D9</f>
        <v>0</v>
      </c>
      <c r="E14" s="39">
        <f>'фин. обесп. стимул.'!E9</f>
        <v>0</v>
      </c>
      <c r="F14" s="39">
        <f>'фин. обесп. стимул.'!F9</f>
        <v>0</v>
      </c>
      <c r="G14" s="39">
        <f>'фин. обесп. стимул.'!G9</f>
        <v>0</v>
      </c>
      <c r="H14" s="39">
        <f>C14+D14+E14+F14+G14</f>
        <v>0</v>
      </c>
    </row>
    <row r="15" spans="1:10" x14ac:dyDescent="0.25">
      <c r="A15" s="40" t="s">
        <v>10</v>
      </c>
      <c r="B15" s="21"/>
      <c r="C15" s="39">
        <f>'фин. обесп. стимул.'!C10</f>
        <v>0</v>
      </c>
      <c r="D15" s="39">
        <f>'фин. обесп. стимул.'!D10</f>
        <v>0</v>
      </c>
      <c r="E15" s="39">
        <f>'фин. обесп. стимул.'!E10</f>
        <v>0</v>
      </c>
      <c r="F15" s="39">
        <f>'фин. обесп. стимул.'!F10</f>
        <v>0</v>
      </c>
      <c r="G15" s="39">
        <f>'фин. обесп. стимул.'!G10</f>
        <v>0</v>
      </c>
      <c r="H15" s="39">
        <f t="shared" ref="H15:H16" si="3">C15+D15+E15+F15+G15</f>
        <v>0</v>
      </c>
    </row>
    <row r="16" spans="1:10" x14ac:dyDescent="0.25">
      <c r="A16" s="40" t="s">
        <v>11</v>
      </c>
      <c r="B16" s="21"/>
      <c r="C16" s="39">
        <f>'фин. обесп. стимул.'!C11</f>
        <v>0</v>
      </c>
      <c r="D16" s="39">
        <f>'фин. обесп. стимул.'!D11</f>
        <v>0</v>
      </c>
      <c r="E16" s="39">
        <f>'фин. обесп. стимул.'!E11</f>
        <v>0</v>
      </c>
      <c r="F16" s="39">
        <f>'фин. обесп. стимул.'!F11</f>
        <v>0</v>
      </c>
      <c r="G16" s="39">
        <f>'фин. обесп. стимул.'!G11</f>
        <v>0</v>
      </c>
      <c r="H16" s="39">
        <f t="shared" si="3"/>
        <v>0</v>
      </c>
    </row>
    <row r="17" spans="1:8" ht="51" x14ac:dyDescent="0.25">
      <c r="A17" s="30" t="s">
        <v>52</v>
      </c>
      <c r="B17" s="18"/>
      <c r="C17" s="44">
        <f>C19+C20</f>
        <v>7160.6049999999996</v>
      </c>
      <c r="D17" s="44">
        <f>D19+D20</f>
        <v>3165.22</v>
      </c>
      <c r="E17" s="44">
        <f>E19+E20+E18</f>
        <v>3165.221</v>
      </c>
      <c r="F17" s="44">
        <f t="shared" ref="F17:G17" si="4">F19+F20+F18</f>
        <v>0</v>
      </c>
      <c r="G17" s="44">
        <f t="shared" si="4"/>
        <v>2443.3609999999999</v>
      </c>
      <c r="H17" s="44">
        <f>H19+H20</f>
        <v>15934.407000000001</v>
      </c>
    </row>
    <row r="18" spans="1:8" x14ac:dyDescent="0.25">
      <c r="A18" s="40" t="s">
        <v>9</v>
      </c>
      <c r="B18" s="23"/>
      <c r="C18" s="39">
        <f>'фин. обесп. многодет.'!C9</f>
        <v>0</v>
      </c>
      <c r="D18" s="39">
        <f>'фин. обесп. многодет.'!D9</f>
        <v>0</v>
      </c>
      <c r="E18" s="39">
        <f>'фин. обесп. многодет.'!E9</f>
        <v>0</v>
      </c>
      <c r="F18" s="39">
        <f>'фин. обесп. многодет.'!F9</f>
        <v>0</v>
      </c>
      <c r="G18" s="39">
        <f>'фин. обесп. многодет.'!G9</f>
        <v>0</v>
      </c>
      <c r="H18" s="39">
        <v>0</v>
      </c>
    </row>
    <row r="19" spans="1:8" x14ac:dyDescent="0.25">
      <c r="A19" s="40" t="s">
        <v>10</v>
      </c>
      <c r="B19" s="21" t="s">
        <v>12</v>
      </c>
      <c r="C19" s="39">
        <f>'фин. обесп. многодет.'!C10</f>
        <v>6229.7259999999997</v>
      </c>
      <c r="D19" s="39">
        <f>'фин. обесп. многодет.'!D10</f>
        <v>3006.9589999999998</v>
      </c>
      <c r="E19" s="39">
        <f>'фин. обесп. многодет.'!E10</f>
        <v>3006.96</v>
      </c>
      <c r="F19" s="39">
        <f>'фин. обесп. многодет.'!F10</f>
        <v>0</v>
      </c>
      <c r="G19" s="39">
        <f>'фин. обесп. многодет.'!G10</f>
        <v>2321.1610000000001</v>
      </c>
      <c r="H19" s="39">
        <f>C19+D19+E19+F19+G19</f>
        <v>14564.806</v>
      </c>
    </row>
    <row r="20" spans="1:8" x14ac:dyDescent="0.25">
      <c r="A20" s="40" t="s">
        <v>11</v>
      </c>
      <c r="B20" s="21" t="s">
        <v>13</v>
      </c>
      <c r="C20" s="39">
        <f>'фин. обесп. многодет.'!C11</f>
        <v>930.87900000000002</v>
      </c>
      <c r="D20" s="39">
        <f>'фин. обесп. многодет.'!D11</f>
        <v>158.261</v>
      </c>
      <c r="E20" s="39">
        <f>'фин. обесп. многодет.'!E11</f>
        <v>158.261</v>
      </c>
      <c r="F20" s="39">
        <f>'фин. обесп. многодет.'!F11</f>
        <v>0</v>
      </c>
      <c r="G20" s="39">
        <f>'фин. обесп. многодет.'!G11</f>
        <v>122.2</v>
      </c>
      <c r="H20" s="39">
        <f>C20+D20+E20+F20+G20</f>
        <v>1369.6010000000001</v>
      </c>
    </row>
    <row r="21" spans="1:8" ht="45" customHeight="1" x14ac:dyDescent="0.25">
      <c r="A21" s="30" t="s">
        <v>44</v>
      </c>
      <c r="B21" s="9"/>
      <c r="C21" s="44">
        <f>C22+C23+C24</f>
        <v>0</v>
      </c>
      <c r="D21" s="44">
        <f t="shared" ref="D21:G21" si="5">D22+D23+D24</f>
        <v>0</v>
      </c>
      <c r="E21" s="44">
        <f t="shared" si="5"/>
        <v>0</v>
      </c>
      <c r="F21" s="44">
        <f t="shared" si="5"/>
        <v>3738.9</v>
      </c>
      <c r="G21" s="44">
        <f t="shared" si="5"/>
        <v>0</v>
      </c>
      <c r="H21" s="44">
        <f>H23+H24+H22</f>
        <v>3738.9</v>
      </c>
    </row>
    <row r="22" spans="1:8" x14ac:dyDescent="0.25">
      <c r="A22" s="40" t="s">
        <v>14</v>
      </c>
      <c r="B22" s="21"/>
      <c r="C22" s="39">
        <f>'фин. обесп. ветер., инв.'!C9</f>
        <v>0</v>
      </c>
      <c r="D22" s="39">
        <f>'фин. обесп. ветер., инв.'!D9</f>
        <v>0</v>
      </c>
      <c r="E22" s="39">
        <f>'фин. обесп. ветер., инв.'!E9</f>
        <v>0</v>
      </c>
      <c r="F22" s="39">
        <f>'фин. обесп. ветер., инв.'!G9</f>
        <v>0</v>
      </c>
      <c r="G22" s="39">
        <f>'фин. обесп. ветер., инв.'!G9</f>
        <v>0</v>
      </c>
      <c r="H22" s="39">
        <v>0</v>
      </c>
    </row>
    <row r="23" spans="1:8" x14ac:dyDescent="0.25">
      <c r="A23" s="40" t="s">
        <v>15</v>
      </c>
      <c r="B23" s="21" t="s">
        <v>16</v>
      </c>
      <c r="C23" s="39">
        <f>'фин. обесп. ветер., инв.'!C10</f>
        <v>0</v>
      </c>
      <c r="D23" s="39">
        <f>'фин. обесп. ветер., инв.'!D10</f>
        <v>0</v>
      </c>
      <c r="E23" s="39">
        <f>'фин. обесп. ветер., инв.'!E10</f>
        <v>0</v>
      </c>
      <c r="F23" s="39">
        <f>'фин. обесп. ветер., инв.'!F10</f>
        <v>3738.9</v>
      </c>
      <c r="G23" s="39">
        <f>'фин. обесп. ветер., инв.'!G10</f>
        <v>0</v>
      </c>
      <c r="H23" s="39">
        <f>C23+D23+E23+F23+G23</f>
        <v>3738.9</v>
      </c>
    </row>
    <row r="24" spans="1:8" x14ac:dyDescent="0.25">
      <c r="A24" s="40" t="s">
        <v>17</v>
      </c>
      <c r="B24" s="21"/>
      <c r="C24" s="39">
        <f>'фин. обесп. ветер., инв.'!C11</f>
        <v>0</v>
      </c>
      <c r="D24" s="39">
        <f>'фин. обесп. ветер., инв.'!D11</f>
        <v>0</v>
      </c>
      <c r="E24" s="39">
        <f>'фин. обесп. ветер., инв.'!E11</f>
        <v>0</v>
      </c>
      <c r="F24" s="39">
        <f>'фин. обесп. ветер., инв.'!F11</f>
        <v>0</v>
      </c>
      <c r="G24" s="39">
        <f>'фин. обесп. ветер., инв.'!F11</f>
        <v>0</v>
      </c>
      <c r="H24" s="39">
        <v>0</v>
      </c>
    </row>
    <row r="25" spans="1:8" ht="81.75" customHeight="1" x14ac:dyDescent="0.25">
      <c r="A25" s="30" t="s">
        <v>45</v>
      </c>
      <c r="B25" s="9"/>
      <c r="C25" s="44">
        <f>C26+C27+C28</f>
        <v>12188.75</v>
      </c>
      <c r="D25" s="44">
        <f>D26+D27+D28</f>
        <v>20044.208170000002</v>
      </c>
      <c r="E25" s="44">
        <f>E26+E27+E28</f>
        <v>0</v>
      </c>
      <c r="F25" s="44">
        <f>F26+F27+F28</f>
        <v>9857.0529999999999</v>
      </c>
      <c r="G25" s="44">
        <f>G26+G27+G28</f>
        <v>6496.8429999999998</v>
      </c>
      <c r="H25" s="44">
        <f>C25+D25+E25+F25+G25</f>
        <v>48586.854169999999</v>
      </c>
    </row>
    <row r="26" spans="1:8" x14ac:dyDescent="0.25">
      <c r="A26" s="40" t="s">
        <v>9</v>
      </c>
      <c r="B26" s="21"/>
      <c r="C26" s="39">
        <f>'фин.обесп. соц.ж.'!C9</f>
        <v>0</v>
      </c>
      <c r="D26" s="45">
        <f>'фин.обесп. соц.ж.'!D9</f>
        <v>0</v>
      </c>
      <c r="E26" s="39">
        <f>'фин.обесп. соц.ж.'!E9</f>
        <v>0</v>
      </c>
      <c r="F26" s="39">
        <f>'фин.обесп. соц.ж.'!F9</f>
        <v>0</v>
      </c>
      <c r="G26" s="39">
        <f>'фин.обесп. соц.ж.'!H9</f>
        <v>0</v>
      </c>
      <c r="H26" s="39">
        <f>C26+D26+E26+F26+G26</f>
        <v>0</v>
      </c>
    </row>
    <row r="27" spans="1:8" x14ac:dyDescent="0.25">
      <c r="A27" s="40" t="s">
        <v>10</v>
      </c>
      <c r="B27" s="21" t="s">
        <v>18</v>
      </c>
      <c r="C27" s="39">
        <f>'фин.обесп. соц.ж.'!C10</f>
        <v>10604.21</v>
      </c>
      <c r="D27" s="39">
        <f>'фин.обесп. соц.ж.'!D10</f>
        <v>19042</v>
      </c>
      <c r="E27" s="39">
        <f>'фин.обесп. соц.ж.'!E10</f>
        <v>0</v>
      </c>
      <c r="F27" s="39">
        <f>'фин.обесп. соц.ж.'!F10</f>
        <v>9364.2000000000007</v>
      </c>
      <c r="G27" s="39">
        <f>'фин.обесп. соц.ж.'!G10</f>
        <v>2372</v>
      </c>
      <c r="H27" s="39">
        <f>C27+D27+E27+F27+G27</f>
        <v>41382.410000000003</v>
      </c>
    </row>
    <row r="28" spans="1:8" x14ac:dyDescent="0.25">
      <c r="A28" s="40" t="s">
        <v>11</v>
      </c>
      <c r="B28" s="21" t="s">
        <v>18</v>
      </c>
      <c r="C28" s="39">
        <f>'фин.обесп. соц.ж.'!C11</f>
        <v>1584.54</v>
      </c>
      <c r="D28" s="39">
        <f>'фин.обесп. соц.ж.'!D11</f>
        <v>1002.20817</v>
      </c>
      <c r="E28" s="39">
        <f>'фин.обесп. соц.ж.'!E11</f>
        <v>0</v>
      </c>
      <c r="F28" s="39">
        <f>'фин.обесп. соц.ж.'!F11</f>
        <v>492.85300000000001</v>
      </c>
      <c r="G28" s="39">
        <f>'фин.обесп. соц.ж.'!G11</f>
        <v>4124.8429999999998</v>
      </c>
      <c r="H28" s="39">
        <f>C28+D28+E28+F28+G28</f>
        <v>7204.4441699999998</v>
      </c>
    </row>
    <row r="29" spans="1:8" ht="93" customHeight="1" x14ac:dyDescent="0.25">
      <c r="A29" s="30" t="s">
        <v>46</v>
      </c>
      <c r="B29" s="16"/>
      <c r="C29" s="44">
        <f>C30+C31+C32</f>
        <v>0</v>
      </c>
      <c r="D29" s="44">
        <f t="shared" ref="D29:G29" si="6">D30+D31+D32</f>
        <v>0</v>
      </c>
      <c r="E29" s="44">
        <f t="shared" si="6"/>
        <v>0</v>
      </c>
      <c r="F29" s="44">
        <f t="shared" si="6"/>
        <v>0</v>
      </c>
      <c r="G29" s="44">
        <f t="shared" si="6"/>
        <v>0</v>
      </c>
      <c r="H29" s="44">
        <f>C29+D29+E29+F29+G29</f>
        <v>0</v>
      </c>
    </row>
    <row r="30" spans="1:8" x14ac:dyDescent="0.25">
      <c r="A30" s="40" t="s">
        <v>9</v>
      </c>
      <c r="B30" s="6"/>
      <c r="C30" s="45">
        <f>'фин. обесп. бюдж. сферы'!C9</f>
        <v>0</v>
      </c>
      <c r="D30" s="45">
        <f>'фин. обесп. бюдж. сферы'!D9</f>
        <v>0</v>
      </c>
      <c r="E30" s="45">
        <f>'фин. обесп. бюдж. сферы'!E9</f>
        <v>0</v>
      </c>
      <c r="F30" s="45">
        <f>'фин. обесп. бюдж. сферы'!F9</f>
        <v>0</v>
      </c>
      <c r="G30" s="45">
        <f>'фин. обесп. бюдж. сферы'!G9</f>
        <v>0</v>
      </c>
      <c r="H30" s="45">
        <v>0</v>
      </c>
    </row>
    <row r="31" spans="1:8" x14ac:dyDescent="0.25">
      <c r="A31" s="40" t="s">
        <v>10</v>
      </c>
      <c r="B31" s="21" t="s">
        <v>19</v>
      </c>
      <c r="C31" s="39">
        <f>'фин. обесп. бюдж. сферы'!C10</f>
        <v>0</v>
      </c>
      <c r="D31" s="39">
        <f>'фин. обесп. бюдж. сферы'!D10</f>
        <v>0</v>
      </c>
      <c r="E31" s="39">
        <f>'фин. обесп. бюдж. сферы'!E10</f>
        <v>0</v>
      </c>
      <c r="F31" s="39">
        <f>'фин. обесп. бюдж. сферы'!F10</f>
        <v>0</v>
      </c>
      <c r="G31" s="39">
        <f>'фин. обесп. бюдж. сферы'!G10</f>
        <v>0</v>
      </c>
      <c r="H31" s="39">
        <v>0</v>
      </c>
    </row>
    <row r="32" spans="1:8" x14ac:dyDescent="0.25">
      <c r="A32" s="40" t="s">
        <v>11</v>
      </c>
      <c r="B32" s="6"/>
      <c r="C32" s="45">
        <f>'фин. обесп. бюдж. сферы'!C11</f>
        <v>0</v>
      </c>
      <c r="D32" s="45">
        <f>'фин. обесп. бюдж. сферы'!D11</f>
        <v>0</v>
      </c>
      <c r="E32" s="45">
        <f>'фин. обесп. бюдж. сферы'!E11</f>
        <v>0</v>
      </c>
      <c r="F32" s="45">
        <f>'фин. обесп. бюдж. сферы'!F11</f>
        <v>0</v>
      </c>
      <c r="G32" s="45">
        <f>'фин. обесп. бюдж. сферы'!G11</f>
        <v>0</v>
      </c>
      <c r="H32" s="45">
        <v>0</v>
      </c>
    </row>
    <row r="33" spans="1:8" ht="54.75" customHeight="1" x14ac:dyDescent="0.25">
      <c r="A33" s="30" t="s">
        <v>54</v>
      </c>
      <c r="B33" s="16"/>
      <c r="C33" s="44">
        <f>C35+C36</f>
        <v>1534.415</v>
      </c>
      <c r="D33" s="44">
        <f>D34+D35+D36</f>
        <v>2637.7347400000003</v>
      </c>
      <c r="E33" s="44">
        <f t="shared" ref="D33:G33" si="7">E35+E36</f>
        <v>3305.6320000000001</v>
      </c>
      <c r="F33" s="44">
        <f t="shared" si="7"/>
        <v>0</v>
      </c>
      <c r="G33" s="44">
        <f t="shared" si="7"/>
        <v>0</v>
      </c>
      <c r="H33" s="44">
        <f>C33+D33+E33+F33+G33</f>
        <v>7477.7817400000004</v>
      </c>
    </row>
    <row r="34" spans="1:8" x14ac:dyDescent="0.25">
      <c r="A34" s="40" t="s">
        <v>9</v>
      </c>
      <c r="B34" s="21"/>
      <c r="C34" s="39">
        <v>0</v>
      </c>
      <c r="D34" s="39">
        <f>'фин.обесп. молод. сем'!D9</f>
        <v>702.66508999999996</v>
      </c>
      <c r="E34" s="39">
        <v>0</v>
      </c>
      <c r="F34" s="39">
        <v>0</v>
      </c>
      <c r="G34" s="39">
        <v>0</v>
      </c>
      <c r="H34" s="39">
        <f>C34+D34+E34+F34+G34</f>
        <v>702.66508999999996</v>
      </c>
    </row>
    <row r="35" spans="1:8" ht="15.75" customHeight="1" x14ac:dyDescent="0.25">
      <c r="A35" s="42" t="s">
        <v>10</v>
      </c>
      <c r="B35" s="33" t="s">
        <v>20</v>
      </c>
      <c r="C35" s="46">
        <f>'фин.обесп. молод. сем'!C10</f>
        <v>1334.941</v>
      </c>
      <c r="D35" s="46">
        <f>'фин.обесп. молод. сем'!D10</f>
        <v>1655.63491</v>
      </c>
      <c r="E35" s="46">
        <f>'фин.обесп. молод. сем'!E10</f>
        <v>2875.9</v>
      </c>
      <c r="F35" s="46">
        <f>'фин.обесп. молод. сем'!F10</f>
        <v>0</v>
      </c>
      <c r="G35" s="46">
        <f>'фин.обесп. молод. сем'!G10</f>
        <v>0</v>
      </c>
      <c r="H35" s="46">
        <f>C35+D35+E35+F35+G35</f>
        <v>5866.4759100000001</v>
      </c>
    </row>
    <row r="36" spans="1:8" x14ac:dyDescent="0.25">
      <c r="A36" s="40" t="s">
        <v>35</v>
      </c>
      <c r="B36" s="6" t="s">
        <v>33</v>
      </c>
      <c r="C36" s="39">
        <f>'фин.обесп. молод. сем'!C11</f>
        <v>199.47399999999999</v>
      </c>
      <c r="D36" s="39">
        <f>'фин.обесп. молод. сем'!D11</f>
        <v>279.43473999999998</v>
      </c>
      <c r="E36" s="39">
        <f>'фин.обесп. молод. сем'!E11</f>
        <v>429.73200000000003</v>
      </c>
      <c r="F36" s="39">
        <f>'фин.обесп. молод. сем'!F11</f>
        <v>0</v>
      </c>
      <c r="G36" s="39">
        <f>'фин.обесп. молод. сем'!G11</f>
        <v>0</v>
      </c>
      <c r="H36" s="39">
        <f>C36+D36+E36+F36+G36</f>
        <v>908.64074000000005</v>
      </c>
    </row>
    <row r="37" spans="1:8" ht="18.75" x14ac:dyDescent="0.25">
      <c r="A37" s="25"/>
      <c r="B37" s="17"/>
    </row>
    <row r="38" spans="1:8" ht="18.75" x14ac:dyDescent="0.25">
      <c r="A38" s="26"/>
    </row>
  </sheetData>
  <mergeCells count="3">
    <mergeCell ref="A2:H2"/>
    <mergeCell ref="A3:A4"/>
    <mergeCell ref="C3:H3"/>
  </mergeCells>
  <pageMargins left="0.25" right="0.25" top="0.75" bottom="0.75" header="0.3" footer="0.3"/>
  <pageSetup paperSize="9" scale="8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D12" sqref="D12"/>
    </sheetView>
  </sheetViews>
  <sheetFormatPr defaultRowHeight="15" x14ac:dyDescent="0.25"/>
  <cols>
    <col min="1" max="1" width="34.7109375" customWidth="1"/>
    <col min="2" max="2" width="21.7109375" customWidth="1"/>
    <col min="3" max="3" width="9.28515625" bestFit="1" customWidth="1"/>
    <col min="4" max="4" width="12.5703125" customWidth="1"/>
    <col min="5" max="5" width="9.5703125" bestFit="1" customWidth="1"/>
    <col min="6" max="7" width="9.28515625" bestFit="1" customWidth="1"/>
    <col min="8" max="8" width="13.5703125" customWidth="1"/>
  </cols>
  <sheetData>
    <row r="2" spans="1:8" ht="56.25" customHeight="1" x14ac:dyDescent="0.3">
      <c r="A2" s="55" t="s">
        <v>48</v>
      </c>
      <c r="B2" s="55"/>
      <c r="C2" s="55"/>
      <c r="D2" s="55"/>
      <c r="E2" s="55"/>
      <c r="F2" s="55"/>
      <c r="G2" s="55"/>
      <c r="H2" s="55"/>
    </row>
    <row r="3" spans="1:8" ht="37.5" customHeight="1" x14ac:dyDescent="0.25">
      <c r="A3" s="56" t="s">
        <v>2</v>
      </c>
      <c r="B3" s="22" t="s">
        <v>3</v>
      </c>
      <c r="C3" s="56" t="s">
        <v>22</v>
      </c>
      <c r="D3" s="56"/>
      <c r="E3" s="56"/>
      <c r="F3" s="56"/>
      <c r="G3" s="56"/>
      <c r="H3" s="56"/>
    </row>
    <row r="4" spans="1:8" ht="14.25" customHeight="1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x14ac:dyDescent="0.25">
      <c r="A6" s="30" t="s">
        <v>23</v>
      </c>
      <c r="B6" s="13"/>
      <c r="C6" s="13"/>
      <c r="D6" s="13"/>
      <c r="E6" s="13"/>
      <c r="F6" s="13"/>
      <c r="G6" s="13"/>
      <c r="H6" s="13"/>
    </row>
    <row r="7" spans="1:8" ht="61.5" customHeight="1" x14ac:dyDescent="0.25">
      <c r="A7" s="13" t="s">
        <v>36</v>
      </c>
      <c r="B7" s="13"/>
      <c r="C7" s="39">
        <f>C9+C10+C11</f>
        <v>0</v>
      </c>
      <c r="D7" s="39">
        <f t="shared" ref="D7:G7" si="0">D9+D10+D11</f>
        <v>1378</v>
      </c>
      <c r="E7" s="39">
        <f t="shared" si="0"/>
        <v>300</v>
      </c>
      <c r="F7" s="39">
        <f t="shared" si="0"/>
        <v>0</v>
      </c>
      <c r="G7" s="39">
        <f t="shared" si="0"/>
        <v>0</v>
      </c>
      <c r="H7" s="39">
        <f>H9+H10+H11</f>
        <v>1678</v>
      </c>
    </row>
    <row r="8" spans="1:8" x14ac:dyDescent="0.25">
      <c r="A8" s="31" t="s">
        <v>7</v>
      </c>
      <c r="B8" s="13"/>
      <c r="C8" s="39"/>
      <c r="D8" s="39"/>
      <c r="E8" s="39"/>
      <c r="F8" s="39"/>
      <c r="G8" s="39"/>
      <c r="H8" s="39"/>
    </row>
    <row r="9" spans="1:8" x14ac:dyDescent="0.25">
      <c r="A9" s="13" t="s">
        <v>9</v>
      </c>
      <c r="B9" s="13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spans="1:8" x14ac:dyDescent="0.25">
      <c r="A10" s="13" t="s">
        <v>10</v>
      </c>
      <c r="B10" s="22" t="s">
        <v>24</v>
      </c>
      <c r="C10" s="39">
        <v>0</v>
      </c>
      <c r="D10" s="39">
        <v>1300</v>
      </c>
      <c r="E10" s="39">
        <v>285</v>
      </c>
      <c r="F10" s="39">
        <v>0</v>
      </c>
      <c r="G10" s="39">
        <v>0</v>
      </c>
      <c r="H10" s="39">
        <f>C10+D10+E10+F10+G10</f>
        <v>1585</v>
      </c>
    </row>
    <row r="11" spans="1:8" x14ac:dyDescent="0.25">
      <c r="A11" s="13" t="s">
        <v>35</v>
      </c>
      <c r="B11" s="22" t="s">
        <v>25</v>
      </c>
      <c r="C11" s="39">
        <v>0</v>
      </c>
      <c r="D11" s="39">
        <v>78</v>
      </c>
      <c r="E11" s="39">
        <v>15</v>
      </c>
      <c r="F11" s="39">
        <v>0</v>
      </c>
      <c r="G11" s="39">
        <v>0</v>
      </c>
      <c r="H11" s="39">
        <f>C11+D11+E11+F11+G11</f>
        <v>93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M7" sqref="M7"/>
    </sheetView>
  </sheetViews>
  <sheetFormatPr defaultRowHeight="15" x14ac:dyDescent="0.25"/>
  <cols>
    <col min="1" max="1" width="47.140625" customWidth="1"/>
    <col min="2" max="2" width="20.140625" customWidth="1"/>
  </cols>
  <sheetData>
    <row r="2" spans="1:8" ht="50.25" customHeight="1" x14ac:dyDescent="0.25">
      <c r="A2" s="57" t="s">
        <v>21</v>
      </c>
      <c r="B2" s="57"/>
      <c r="C2" s="57"/>
      <c r="D2" s="57"/>
      <c r="E2" s="57"/>
      <c r="F2" s="57"/>
      <c r="G2" s="57"/>
      <c r="H2" s="57"/>
    </row>
    <row r="3" spans="1:8" ht="48.75" customHeight="1" x14ac:dyDescent="0.25">
      <c r="A3" s="56" t="s">
        <v>2</v>
      </c>
      <c r="B3" s="22" t="s">
        <v>3</v>
      </c>
      <c r="C3" s="56" t="s">
        <v>5</v>
      </c>
      <c r="D3" s="56"/>
      <c r="E3" s="56"/>
      <c r="F3" s="56"/>
      <c r="G3" s="56"/>
      <c r="H3" s="56"/>
    </row>
    <row r="4" spans="1:8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x14ac:dyDescent="0.25">
      <c r="A6" s="30" t="s">
        <v>26</v>
      </c>
      <c r="B6" s="13"/>
      <c r="C6" s="13"/>
      <c r="D6" s="13"/>
      <c r="E6" s="13"/>
      <c r="F6" s="13"/>
      <c r="G6" s="13"/>
      <c r="H6" s="13"/>
    </row>
    <row r="7" spans="1:8" ht="35.25" customHeight="1" x14ac:dyDescent="0.25">
      <c r="A7" s="13" t="s">
        <v>47</v>
      </c>
      <c r="B7" s="13"/>
      <c r="C7" s="48">
        <f>C9+C10+C11</f>
        <v>0</v>
      </c>
      <c r="D7" s="48">
        <f t="shared" ref="D7:H7" si="0">D9+D10+D11</f>
        <v>0</v>
      </c>
      <c r="E7" s="48">
        <f t="shared" si="0"/>
        <v>0</v>
      </c>
      <c r="F7" s="48">
        <f t="shared" si="0"/>
        <v>0</v>
      </c>
      <c r="G7" s="48">
        <f t="shared" si="0"/>
        <v>0</v>
      </c>
      <c r="H7" s="48">
        <f t="shared" si="0"/>
        <v>0</v>
      </c>
    </row>
    <row r="8" spans="1:8" x14ac:dyDescent="0.25">
      <c r="A8" s="31" t="s">
        <v>7</v>
      </c>
      <c r="B8" s="13"/>
      <c r="C8" s="38"/>
      <c r="D8" s="38"/>
      <c r="E8" s="38"/>
      <c r="F8" s="38"/>
      <c r="G8" s="38"/>
      <c r="H8" s="38"/>
    </row>
    <row r="9" spans="1:8" x14ac:dyDescent="0.25">
      <c r="A9" s="13" t="s">
        <v>9</v>
      </c>
      <c r="B9" s="13"/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</row>
    <row r="10" spans="1:8" x14ac:dyDescent="0.25">
      <c r="A10" s="13" t="s">
        <v>10</v>
      </c>
      <c r="B10" s="22"/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8" x14ac:dyDescent="0.25">
      <c r="A11" s="13" t="s">
        <v>35</v>
      </c>
      <c r="B11" s="22"/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</row>
    <row r="12" spans="1:8" x14ac:dyDescent="0.25">
      <c r="A12" s="47"/>
      <c r="B12" s="47"/>
      <c r="C12" s="47"/>
      <c r="D12" s="47"/>
      <c r="E12" s="47"/>
      <c r="F12" s="47"/>
      <c r="G12" s="47"/>
      <c r="H12" s="47"/>
    </row>
  </sheetData>
  <mergeCells count="3">
    <mergeCell ref="A2:H2"/>
    <mergeCell ref="A3:A4"/>
    <mergeCell ref="C3:H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workbookViewId="0">
      <selection sqref="A1:H12"/>
    </sheetView>
  </sheetViews>
  <sheetFormatPr defaultRowHeight="15" x14ac:dyDescent="0.25"/>
  <cols>
    <col min="1" max="1" width="41.28515625" style="7" customWidth="1"/>
    <col min="2" max="2" width="22.7109375" customWidth="1"/>
    <col min="3" max="3" width="12.140625" customWidth="1"/>
    <col min="4" max="4" width="12.5703125" customWidth="1"/>
    <col min="5" max="5" width="12.140625" bestFit="1" customWidth="1"/>
    <col min="6" max="6" width="9.28515625" bestFit="1" customWidth="1"/>
    <col min="7" max="7" width="12.140625" bestFit="1" customWidth="1"/>
    <col min="8" max="8" width="13.28515625" customWidth="1"/>
  </cols>
  <sheetData>
    <row r="2" spans="1:8" ht="39" customHeight="1" x14ac:dyDescent="0.25">
      <c r="A2" s="57" t="s">
        <v>21</v>
      </c>
      <c r="B2" s="57"/>
      <c r="C2" s="57"/>
      <c r="D2" s="57"/>
      <c r="E2" s="57"/>
      <c r="F2" s="57"/>
      <c r="G2" s="57"/>
      <c r="H2" s="57"/>
    </row>
    <row r="3" spans="1:8" ht="36.75" customHeight="1" x14ac:dyDescent="0.25">
      <c r="A3" s="56" t="s">
        <v>2</v>
      </c>
      <c r="B3" s="22" t="s">
        <v>3</v>
      </c>
      <c r="C3" s="56" t="s">
        <v>5</v>
      </c>
      <c r="D3" s="56"/>
      <c r="E3" s="56"/>
      <c r="F3" s="56"/>
      <c r="G3" s="56"/>
      <c r="H3" s="56"/>
    </row>
    <row r="4" spans="1:8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0.75" customHeight="1" x14ac:dyDescent="0.25">
      <c r="A6" s="30" t="s">
        <v>27</v>
      </c>
      <c r="B6" s="13"/>
      <c r="C6" s="31"/>
      <c r="D6" s="13"/>
      <c r="E6" s="13"/>
      <c r="F6" s="31"/>
      <c r="G6" s="29"/>
      <c r="H6" s="31"/>
    </row>
    <row r="7" spans="1:8" ht="50.25" customHeight="1" x14ac:dyDescent="0.25">
      <c r="A7" s="13" t="s">
        <v>51</v>
      </c>
      <c r="B7" s="13"/>
      <c r="C7" s="44">
        <f>C9+C10+C11</f>
        <v>7160.6049999999996</v>
      </c>
      <c r="D7" s="44">
        <f t="shared" ref="D7:G7" si="0">D9+D10+D11</f>
        <v>3165.22</v>
      </c>
      <c r="E7" s="44">
        <f t="shared" si="0"/>
        <v>3165.221</v>
      </c>
      <c r="F7" s="44">
        <f t="shared" si="0"/>
        <v>0</v>
      </c>
      <c r="G7" s="44">
        <f t="shared" si="0"/>
        <v>2443.3609999999999</v>
      </c>
      <c r="H7" s="44">
        <f>H9+H10+H11</f>
        <v>15934.407000000001</v>
      </c>
    </row>
    <row r="8" spans="1:8" x14ac:dyDescent="0.25">
      <c r="A8" s="29" t="s">
        <v>7</v>
      </c>
      <c r="B8" s="13"/>
      <c r="C8" s="39"/>
      <c r="D8" s="39"/>
      <c r="E8" s="39"/>
      <c r="F8" s="39"/>
      <c r="G8" s="39"/>
      <c r="H8" s="39"/>
    </row>
    <row r="9" spans="1:8" x14ac:dyDescent="0.25">
      <c r="A9" s="32" t="s">
        <v>9</v>
      </c>
      <c r="B9" s="13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spans="1:8" x14ac:dyDescent="0.25">
      <c r="A10" s="32" t="s">
        <v>10</v>
      </c>
      <c r="B10" s="22" t="s">
        <v>12</v>
      </c>
      <c r="C10" s="39">
        <v>6229.7259999999997</v>
      </c>
      <c r="D10" s="39">
        <v>3006.9589999999998</v>
      </c>
      <c r="E10" s="39">
        <v>3006.96</v>
      </c>
      <c r="F10" s="39">
        <v>0</v>
      </c>
      <c r="G10" s="39">
        <v>2321.1610000000001</v>
      </c>
      <c r="H10" s="39">
        <f>C10+D10+E10+F10+G10</f>
        <v>14564.806</v>
      </c>
    </row>
    <row r="11" spans="1:8" x14ac:dyDescent="0.25">
      <c r="A11" s="13" t="s">
        <v>40</v>
      </c>
      <c r="B11" s="22" t="s">
        <v>13</v>
      </c>
      <c r="C11" s="39">
        <v>930.87900000000002</v>
      </c>
      <c r="D11" s="39">
        <v>158.261</v>
      </c>
      <c r="E11" s="39">
        <v>158.261</v>
      </c>
      <c r="F11" s="39">
        <v>0</v>
      </c>
      <c r="G11" s="39">
        <v>122.2</v>
      </c>
      <c r="H11" s="39">
        <f>C11+D11+E11+F11+G11</f>
        <v>1369.6010000000001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scale="9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workbookViewId="0">
      <selection activeCell="A7" sqref="A7"/>
    </sheetView>
  </sheetViews>
  <sheetFormatPr defaultRowHeight="15" x14ac:dyDescent="0.25"/>
  <cols>
    <col min="1" max="1" width="48.28515625" style="7" customWidth="1"/>
    <col min="2" max="2" width="24" customWidth="1"/>
    <col min="3" max="5" width="9.28515625" bestFit="1" customWidth="1"/>
    <col min="6" max="6" width="12.140625" bestFit="1" customWidth="1"/>
    <col min="7" max="7" width="9.28515625" bestFit="1" customWidth="1"/>
    <col min="8" max="8" width="12.140625" bestFit="1" customWidth="1"/>
  </cols>
  <sheetData>
    <row r="2" spans="1:9" ht="46.5" customHeight="1" x14ac:dyDescent="0.25">
      <c r="A2" s="58" t="s">
        <v>34</v>
      </c>
      <c r="B2" s="58"/>
      <c r="C2" s="58"/>
      <c r="D2" s="58"/>
      <c r="E2" s="58"/>
      <c r="F2" s="58"/>
      <c r="G2" s="58"/>
      <c r="H2" s="58"/>
    </row>
    <row r="3" spans="1:9" ht="49.5" customHeight="1" x14ac:dyDescent="0.25">
      <c r="A3" s="56" t="s">
        <v>2</v>
      </c>
      <c r="B3" s="22" t="s">
        <v>3</v>
      </c>
      <c r="C3" s="59" t="s">
        <v>5</v>
      </c>
      <c r="D3" s="60"/>
      <c r="E3" s="60"/>
      <c r="F3" s="60"/>
      <c r="G3" s="60"/>
      <c r="H3" s="61"/>
      <c r="I3" s="1"/>
    </row>
    <row r="4" spans="1:9" ht="27" customHeight="1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  <c r="I4" s="1"/>
    </row>
    <row r="5" spans="1:9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1"/>
    </row>
    <row r="6" spans="1:9" ht="15.75" x14ac:dyDescent="0.25">
      <c r="A6" s="30" t="s">
        <v>28</v>
      </c>
      <c r="B6" s="22"/>
      <c r="C6" s="22"/>
      <c r="D6" s="22"/>
      <c r="E6" s="22"/>
      <c r="F6" s="22"/>
      <c r="G6" s="22"/>
      <c r="H6" s="22"/>
      <c r="I6" s="3"/>
    </row>
    <row r="7" spans="1:9" ht="102.75" customHeight="1" x14ac:dyDescent="0.25">
      <c r="A7" s="13" t="s">
        <v>49</v>
      </c>
      <c r="B7" s="13"/>
      <c r="C7" s="44">
        <f>C9+C10+D11</f>
        <v>0</v>
      </c>
      <c r="D7" s="44">
        <f t="shared" ref="D7:G7" si="0">D9+D10+E11</f>
        <v>0</v>
      </c>
      <c r="E7" s="44">
        <f t="shared" si="0"/>
        <v>0</v>
      </c>
      <c r="F7" s="44">
        <f t="shared" si="0"/>
        <v>3738.9</v>
      </c>
      <c r="G7" s="44">
        <f t="shared" si="0"/>
        <v>0</v>
      </c>
      <c r="H7" s="44">
        <f>C7+D7+E7+F7</f>
        <v>3738.9</v>
      </c>
      <c r="I7" s="3"/>
    </row>
    <row r="8" spans="1:9" ht="15.75" x14ac:dyDescent="0.25">
      <c r="A8" s="31" t="s">
        <v>7</v>
      </c>
      <c r="B8" s="13"/>
      <c r="C8" s="39"/>
      <c r="D8" s="39"/>
      <c r="E8" s="39"/>
      <c r="F8" s="39"/>
      <c r="G8" s="39"/>
      <c r="H8" s="44">
        <f t="shared" ref="H8:H11" si="1">C8+D8+E8+F8</f>
        <v>0</v>
      </c>
      <c r="I8" s="3"/>
    </row>
    <row r="9" spans="1:9" ht="16.5" customHeight="1" x14ac:dyDescent="0.25">
      <c r="A9" s="32" t="s">
        <v>9</v>
      </c>
      <c r="B9" s="13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44">
        <f t="shared" si="1"/>
        <v>0</v>
      </c>
      <c r="I9" s="1"/>
    </row>
    <row r="10" spans="1:9" x14ac:dyDescent="0.25">
      <c r="A10" s="32" t="s">
        <v>10</v>
      </c>
      <c r="B10" s="22" t="s">
        <v>29</v>
      </c>
      <c r="C10" s="39">
        <v>0</v>
      </c>
      <c r="D10" s="39">
        <v>0</v>
      </c>
      <c r="E10" s="39">
        <v>0</v>
      </c>
      <c r="F10" s="39">
        <v>3738.9</v>
      </c>
      <c r="G10" s="39">
        <v>0</v>
      </c>
      <c r="H10" s="44">
        <f t="shared" si="1"/>
        <v>3738.9</v>
      </c>
      <c r="I10" s="1"/>
    </row>
    <row r="11" spans="1:9" x14ac:dyDescent="0.25">
      <c r="A11" s="32" t="s">
        <v>35</v>
      </c>
      <c r="B11" s="22"/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44">
        <f t="shared" si="1"/>
        <v>0</v>
      </c>
      <c r="I11" s="1"/>
    </row>
  </sheetData>
  <mergeCells count="3">
    <mergeCell ref="A2:H2"/>
    <mergeCell ref="A3:A4"/>
    <mergeCell ref="C3:H3"/>
  </mergeCells>
  <pageMargins left="0.7" right="0.7" top="0.75" bottom="0.75" header="0.3" footer="0.3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D12" sqref="D12"/>
    </sheetView>
  </sheetViews>
  <sheetFormatPr defaultRowHeight="15" x14ac:dyDescent="0.25"/>
  <cols>
    <col min="1" max="1" width="27.85546875" customWidth="1"/>
    <col min="2" max="2" width="22.7109375" customWidth="1"/>
    <col min="3" max="4" width="13.5703125" customWidth="1"/>
    <col min="5" max="5" width="10.140625" customWidth="1"/>
    <col min="6" max="6" width="12.42578125" customWidth="1"/>
    <col min="7" max="7" width="12.140625" bestFit="1" customWidth="1"/>
    <col min="8" max="8" width="13.28515625" customWidth="1"/>
  </cols>
  <sheetData>
    <row r="2" spans="1:8" ht="48.75" customHeight="1" x14ac:dyDescent="0.25">
      <c r="A2" s="58" t="s">
        <v>34</v>
      </c>
      <c r="B2" s="58"/>
      <c r="C2" s="58"/>
      <c r="D2" s="58"/>
      <c r="E2" s="58"/>
      <c r="F2" s="58"/>
      <c r="G2" s="58"/>
      <c r="H2" s="58"/>
    </row>
    <row r="3" spans="1:8" ht="29.25" customHeight="1" x14ac:dyDescent="0.25">
      <c r="A3" s="56" t="s">
        <v>2</v>
      </c>
      <c r="B3" s="22" t="s">
        <v>3</v>
      </c>
      <c r="C3" s="59" t="s">
        <v>5</v>
      </c>
      <c r="D3" s="60"/>
      <c r="E3" s="60"/>
      <c r="F3" s="60"/>
      <c r="G3" s="60"/>
      <c r="H3" s="61"/>
    </row>
    <row r="4" spans="1:8" ht="21.75" customHeight="1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8.25" customHeight="1" x14ac:dyDescent="0.25">
      <c r="A6" s="30" t="s">
        <v>30</v>
      </c>
      <c r="B6" s="63"/>
      <c r="C6" s="62">
        <f>C9+C10+C11</f>
        <v>12188.75</v>
      </c>
      <c r="D6" s="62">
        <f t="shared" ref="D6:G6" si="0">D9+D10+D11</f>
        <v>20044.208170000002</v>
      </c>
      <c r="E6" s="62">
        <f t="shared" si="0"/>
        <v>0</v>
      </c>
      <c r="F6" s="62">
        <f t="shared" si="0"/>
        <v>9857.0529999999999</v>
      </c>
      <c r="G6" s="62">
        <f t="shared" si="0"/>
        <v>6496.8429999999998</v>
      </c>
      <c r="H6" s="62">
        <f>H9+H10+H11</f>
        <v>48586.854170000006</v>
      </c>
    </row>
    <row r="7" spans="1:8" ht="45.75" customHeight="1" x14ac:dyDescent="0.25">
      <c r="A7" s="13" t="s">
        <v>31</v>
      </c>
      <c r="B7" s="63"/>
      <c r="C7" s="62"/>
      <c r="D7" s="62"/>
      <c r="E7" s="62"/>
      <c r="F7" s="62"/>
      <c r="G7" s="62"/>
      <c r="H7" s="62"/>
    </row>
    <row r="8" spans="1:8" x14ac:dyDescent="0.25">
      <c r="A8" s="31" t="s">
        <v>7</v>
      </c>
      <c r="B8" s="63"/>
      <c r="C8" s="62"/>
      <c r="D8" s="62"/>
      <c r="E8" s="62"/>
      <c r="F8" s="62"/>
      <c r="G8" s="62"/>
      <c r="H8" s="62"/>
    </row>
    <row r="9" spans="1:8" x14ac:dyDescent="0.25">
      <c r="A9" s="13" t="s">
        <v>9</v>
      </c>
      <c r="B9" s="13"/>
      <c r="C9" s="39">
        <v>0</v>
      </c>
      <c r="D9" s="45">
        <v>0</v>
      </c>
      <c r="E9" s="39">
        <v>0</v>
      </c>
      <c r="F9" s="39">
        <v>0</v>
      </c>
      <c r="G9" s="39">
        <v>0</v>
      </c>
      <c r="H9" s="39">
        <f>C9+D9+E9+F9+G9</f>
        <v>0</v>
      </c>
    </row>
    <row r="10" spans="1:8" x14ac:dyDescent="0.25">
      <c r="A10" s="13" t="s">
        <v>10</v>
      </c>
      <c r="B10" s="22" t="s">
        <v>18</v>
      </c>
      <c r="C10" s="39">
        <v>10604.21</v>
      </c>
      <c r="D10" s="39">
        <v>19042</v>
      </c>
      <c r="E10" s="39">
        <v>0</v>
      </c>
      <c r="F10" s="39">
        <v>9364.2000000000007</v>
      </c>
      <c r="G10" s="39">
        <v>2372</v>
      </c>
      <c r="H10" s="39">
        <f t="shared" ref="H10:H11" si="1">C10+D10+E10+F10+G10</f>
        <v>41382.410000000003</v>
      </c>
    </row>
    <row r="11" spans="1:8" x14ac:dyDescent="0.25">
      <c r="A11" s="32" t="s">
        <v>35</v>
      </c>
      <c r="B11" s="22" t="s">
        <v>41</v>
      </c>
      <c r="C11" s="39">
        <v>1584.54</v>
      </c>
      <c r="D11" s="39">
        <v>1002.20817</v>
      </c>
      <c r="E11" s="39">
        <v>0</v>
      </c>
      <c r="F11" s="39">
        <v>492.85300000000001</v>
      </c>
      <c r="G11" s="39">
        <v>4124.8429999999998</v>
      </c>
      <c r="H11" s="39">
        <f t="shared" si="1"/>
        <v>7204.4441699999998</v>
      </c>
    </row>
    <row r="23" ht="12.75" customHeight="1" x14ac:dyDescent="0.25"/>
  </sheetData>
  <mergeCells count="10">
    <mergeCell ref="H6:H8"/>
    <mergeCell ref="A2:H2"/>
    <mergeCell ref="A3:A4"/>
    <mergeCell ref="C3:H3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workbookViewId="0">
      <selection activeCell="M9" sqref="M9"/>
    </sheetView>
  </sheetViews>
  <sheetFormatPr defaultRowHeight="15" x14ac:dyDescent="0.25"/>
  <cols>
    <col min="1" max="1" width="49.5703125" customWidth="1"/>
    <col min="2" max="2" width="24.42578125" customWidth="1"/>
    <col min="8" max="8" width="11.28515625" customWidth="1"/>
  </cols>
  <sheetData>
    <row r="2" spans="1:8" ht="57" customHeight="1" x14ac:dyDescent="0.3">
      <c r="A2" s="64" t="s">
        <v>48</v>
      </c>
      <c r="B2" s="64"/>
      <c r="C2" s="64"/>
      <c r="D2" s="64"/>
      <c r="E2" s="64"/>
      <c r="F2" s="64"/>
      <c r="G2" s="64"/>
      <c r="H2" s="64"/>
    </row>
    <row r="3" spans="1:8" ht="31.5" customHeight="1" x14ac:dyDescent="0.25">
      <c r="A3" s="56" t="s">
        <v>2</v>
      </c>
      <c r="B3" s="22" t="s">
        <v>3</v>
      </c>
      <c r="C3" s="59" t="s">
        <v>39</v>
      </c>
      <c r="D3" s="60"/>
      <c r="E3" s="60"/>
      <c r="F3" s="60"/>
      <c r="G3" s="60"/>
      <c r="H3" s="61"/>
    </row>
    <row r="4" spans="1:8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8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x14ac:dyDescent="0.25">
      <c r="A6" s="13" t="s">
        <v>32</v>
      </c>
      <c r="B6" s="63"/>
      <c r="C6" s="62">
        <f>C9+C10+C11</f>
        <v>0</v>
      </c>
      <c r="D6" s="62">
        <f t="shared" ref="D6:F6" si="0">D9+D10+D11</f>
        <v>0</v>
      </c>
      <c r="E6" s="62">
        <f t="shared" si="0"/>
        <v>0</v>
      </c>
      <c r="F6" s="62">
        <f t="shared" si="0"/>
        <v>0</v>
      </c>
      <c r="G6" s="62">
        <f t="shared" ref="G6" si="1">G9+G10+G11</f>
        <v>0</v>
      </c>
      <c r="H6" s="62">
        <f>H9+H10+H11</f>
        <v>0</v>
      </c>
    </row>
    <row r="7" spans="1:8" ht="134.25" customHeight="1" x14ac:dyDescent="0.25">
      <c r="A7" s="13" t="s">
        <v>37</v>
      </c>
      <c r="B7" s="63"/>
      <c r="C7" s="62"/>
      <c r="D7" s="62"/>
      <c r="E7" s="62"/>
      <c r="F7" s="62"/>
      <c r="G7" s="62"/>
      <c r="H7" s="62"/>
    </row>
    <row r="8" spans="1:8" x14ac:dyDescent="0.25">
      <c r="A8" s="13" t="s">
        <v>7</v>
      </c>
      <c r="B8" s="63"/>
      <c r="C8" s="62"/>
      <c r="D8" s="62"/>
      <c r="E8" s="62"/>
      <c r="F8" s="62"/>
      <c r="G8" s="62"/>
      <c r="H8" s="62"/>
    </row>
    <row r="9" spans="1:8" x14ac:dyDescent="0.25">
      <c r="A9" s="13" t="s">
        <v>9</v>
      </c>
      <c r="B9" s="13"/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f>C9+D9+E9+F9+G9</f>
        <v>0</v>
      </c>
    </row>
    <row r="10" spans="1:8" x14ac:dyDescent="0.25">
      <c r="A10" s="13" t="s">
        <v>10</v>
      </c>
      <c r="B10" s="22" t="s">
        <v>19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f t="shared" ref="H10:H11" si="2">C10+D10+E10+F10+G10</f>
        <v>0</v>
      </c>
    </row>
    <row r="11" spans="1:8" x14ac:dyDescent="0.25">
      <c r="A11" s="13" t="s">
        <v>35</v>
      </c>
      <c r="B11" s="22"/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f t="shared" si="2"/>
        <v>0</v>
      </c>
    </row>
  </sheetData>
  <mergeCells count="10">
    <mergeCell ref="A2:H2"/>
    <mergeCell ref="A3:A4"/>
    <mergeCell ref="C3:H3"/>
    <mergeCell ref="B6:B8"/>
    <mergeCell ref="C6:C8"/>
    <mergeCell ref="D6:D8"/>
    <mergeCell ref="E6:E8"/>
    <mergeCell ref="F6:F8"/>
    <mergeCell ref="H6:H8"/>
    <mergeCell ref="G6:G8"/>
  </mergeCells>
  <pageMargins left="0.7" right="0.7" top="0.75" bottom="0.75" header="0.3" footer="0.3"/>
  <pageSetup paperSize="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"/>
  <sheetViews>
    <sheetView workbookViewId="0">
      <selection activeCell="D15" sqref="D15"/>
    </sheetView>
  </sheetViews>
  <sheetFormatPr defaultRowHeight="15" x14ac:dyDescent="0.25"/>
  <cols>
    <col min="1" max="1" width="37.85546875" customWidth="1"/>
    <col min="2" max="2" width="23" customWidth="1"/>
    <col min="3" max="4" width="12.5703125" bestFit="1" customWidth="1"/>
    <col min="5" max="5" width="12.140625" bestFit="1" customWidth="1"/>
    <col min="6" max="7" width="9.5703125" bestFit="1" customWidth="1"/>
    <col min="8" max="8" width="13.42578125" bestFit="1" customWidth="1"/>
  </cols>
  <sheetData>
    <row r="2" spans="1:10" ht="60" customHeight="1" x14ac:dyDescent="0.3">
      <c r="A2" s="55" t="s">
        <v>48</v>
      </c>
      <c r="B2" s="55"/>
      <c r="C2" s="55"/>
      <c r="D2" s="55"/>
      <c r="E2" s="55"/>
      <c r="F2" s="55"/>
      <c r="G2" s="55"/>
      <c r="H2" s="55"/>
    </row>
    <row r="3" spans="1:10" ht="37.5" customHeight="1" x14ac:dyDescent="0.25">
      <c r="A3" s="56" t="s">
        <v>2</v>
      </c>
      <c r="B3" s="22" t="s">
        <v>3</v>
      </c>
      <c r="C3" s="59" t="s">
        <v>38</v>
      </c>
      <c r="D3" s="60"/>
      <c r="E3" s="60"/>
      <c r="F3" s="60"/>
      <c r="G3" s="60"/>
      <c r="H3" s="61"/>
    </row>
    <row r="4" spans="1:10" x14ac:dyDescent="0.25">
      <c r="A4" s="56"/>
      <c r="B4" s="22" t="s">
        <v>4</v>
      </c>
      <c r="C4" s="22">
        <v>2024</v>
      </c>
      <c r="D4" s="22">
        <v>2025</v>
      </c>
      <c r="E4" s="22">
        <v>2026</v>
      </c>
      <c r="F4" s="22">
        <v>2027</v>
      </c>
      <c r="G4" s="22">
        <v>2028</v>
      </c>
      <c r="H4" s="22" t="s">
        <v>0</v>
      </c>
    </row>
    <row r="5" spans="1:10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10" x14ac:dyDescent="0.25">
      <c r="A6" s="30" t="s">
        <v>50</v>
      </c>
      <c r="B6" s="13"/>
      <c r="C6" s="31"/>
      <c r="D6" s="31"/>
      <c r="E6" s="31"/>
      <c r="F6" s="31"/>
      <c r="G6" s="31"/>
      <c r="H6" s="31"/>
      <c r="J6" s="14"/>
    </row>
    <row r="7" spans="1:10" ht="55.5" customHeight="1" x14ac:dyDescent="0.25">
      <c r="A7" s="13" t="s">
        <v>53</v>
      </c>
      <c r="B7" s="13"/>
      <c r="C7" s="44">
        <f t="shared" ref="C7:H7" si="0">C9+C10+C11</f>
        <v>1534.415</v>
      </c>
      <c r="D7" s="44">
        <f t="shared" si="0"/>
        <v>2637.7347400000003</v>
      </c>
      <c r="E7" s="44">
        <f t="shared" si="0"/>
        <v>3305.6320000000001</v>
      </c>
      <c r="F7" s="44">
        <f t="shared" si="0"/>
        <v>0</v>
      </c>
      <c r="G7" s="44">
        <f t="shared" si="0"/>
        <v>0</v>
      </c>
      <c r="H7" s="44">
        <f t="shared" si="0"/>
        <v>6775.1166499999999</v>
      </c>
    </row>
    <row r="8" spans="1:10" x14ac:dyDescent="0.25">
      <c r="A8" s="49" t="s">
        <v>7</v>
      </c>
      <c r="B8" s="28"/>
      <c r="C8" s="52"/>
      <c r="D8" s="52"/>
      <c r="E8" s="52"/>
      <c r="F8" s="52"/>
      <c r="G8" s="52"/>
      <c r="H8" s="52"/>
    </row>
    <row r="9" spans="1:10" x14ac:dyDescent="0.25">
      <c r="A9" s="13" t="s">
        <v>9</v>
      </c>
      <c r="B9" s="13"/>
      <c r="C9" s="39">
        <v>0</v>
      </c>
      <c r="D9" s="39">
        <v>702.66508999999996</v>
      </c>
      <c r="E9" s="39">
        <v>0</v>
      </c>
      <c r="F9" s="39">
        <v>0</v>
      </c>
      <c r="G9" s="39">
        <v>0</v>
      </c>
      <c r="H9" s="39">
        <v>0</v>
      </c>
    </row>
    <row r="10" spans="1:10" ht="19.5" customHeight="1" x14ac:dyDescent="0.25">
      <c r="A10" s="13" t="s">
        <v>10</v>
      </c>
      <c r="B10" s="15" t="s">
        <v>20</v>
      </c>
      <c r="C10" s="39">
        <v>1334.941</v>
      </c>
      <c r="D10" s="39">
        <v>1655.63491</v>
      </c>
      <c r="E10" s="46">
        <v>2875.9</v>
      </c>
      <c r="F10" s="39">
        <v>0</v>
      </c>
      <c r="G10" s="39">
        <v>0</v>
      </c>
      <c r="H10" s="39">
        <f>C10+D10+E10+F10+G10</f>
        <v>5866.4759100000001</v>
      </c>
    </row>
    <row r="11" spans="1:10" x14ac:dyDescent="0.25">
      <c r="A11" s="50" t="s">
        <v>35</v>
      </c>
      <c r="B11" s="51" t="s">
        <v>33</v>
      </c>
      <c r="C11" s="39">
        <v>199.47399999999999</v>
      </c>
      <c r="D11" s="39">
        <v>279.43473999999998</v>
      </c>
      <c r="E11" s="39">
        <v>429.73200000000003</v>
      </c>
      <c r="F11" s="39">
        <v>0</v>
      </c>
      <c r="G11" s="39">
        <v>0</v>
      </c>
      <c r="H11" s="39">
        <f>C11+D11+E11+F11+G11</f>
        <v>908.64074000000005</v>
      </c>
    </row>
  </sheetData>
  <mergeCells count="3">
    <mergeCell ref="A2:H2"/>
    <mergeCell ref="A3:A4"/>
    <mergeCell ref="C3:H3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фин. обесп. прогр.</vt:lpstr>
      <vt:lpstr>фин.обесп. тер. план.</vt:lpstr>
      <vt:lpstr>фин. обесп. стимул.</vt:lpstr>
      <vt:lpstr>фин. обесп. многодет.</vt:lpstr>
      <vt:lpstr>фин. обесп. ветер., инв.</vt:lpstr>
      <vt:lpstr>фин.обесп. соц.ж.</vt:lpstr>
      <vt:lpstr>фин. обесп. бюдж. сферы</vt:lpstr>
      <vt:lpstr>фин.обесп. молод. сем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2026-01-22T15:40:14Z</dcterms:modified>
</cp:coreProperties>
</file>