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2 уточ." sheetId="1" r:id="rId1"/>
  </sheets>
  <definedNames>
    <definedName name="_xlnm.Print_Titles" localSheetId="0">'2022 уточ.'!$5:$10</definedName>
    <definedName name="_xlnm.Print_Area" localSheetId="0">'2022 уточ.'!$A$1:$N$56</definedName>
  </definedNames>
  <calcPr fullCalcOnLoad="1"/>
</workbook>
</file>

<file path=xl/sharedStrings.xml><?xml version="1.0" encoding="utf-8"?>
<sst xmlns="http://schemas.openxmlformats.org/spreadsheetml/2006/main" count="35" uniqueCount="32">
  <si>
    <t>Наименование мероприятия</t>
  </si>
  <si>
    <t>Срок  исполне-ния</t>
  </si>
  <si>
    <t>Объём финансиро-вания (тыс.руб.)</t>
  </si>
  <si>
    <t>Исполнители -ответственные за реализацию мероприятий</t>
  </si>
  <si>
    <t>Ожидаемые результаты</t>
  </si>
  <si>
    <t>В том числе:</t>
  </si>
  <si>
    <t>Субвенции</t>
  </si>
  <si>
    <t>Субсидии, иные межбюджетные трансферты</t>
  </si>
  <si>
    <t>Собственные доходы:</t>
  </si>
  <si>
    <t>Внебюджетные средства</t>
  </si>
  <si>
    <t>100% охват мерами государственного обеспечения и социальной поддержки детям-сиротам и детям, оставшимся без попечения родителей, проживающим в замещающих семьях на территории ЗАТО г. Радужный</t>
  </si>
  <si>
    <t>предоставление благоустроенного жилого помещения спец. жилищного фонда 3 лицам из числа детей-сирот и детей, оставшихся без попечения родителей</t>
  </si>
  <si>
    <r>
      <t>Цель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  </r>
  </si>
  <si>
    <t xml:space="preserve">Отдел опеки и попечительства администрация ЗАТО г.Радужный Владимисркой области 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</si>
  <si>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родителей.Обеспечение жильем лиц из числа  детей-сирот , осташихся без                                         попечения родителей.</t>
  </si>
  <si>
    <t xml:space="preserve">  4.  Мероприятия муниципальной  программы «Обеспечение защиты прав и интересов детей-сирот и детей, оставшихся без попечения родителей»</t>
  </si>
  <si>
    <t>Содержание ребенка в семье опекуна и в приемной семье , а также вознаграждения , причитающиеся приемным родителям</t>
  </si>
  <si>
    <t>№  п/п</t>
  </si>
  <si>
    <t>в том числе</t>
  </si>
  <si>
    <t>Всего</t>
  </si>
  <si>
    <t>из федерального бюджета</t>
  </si>
  <si>
    <t>из областного бюджета</t>
  </si>
  <si>
    <t>Другие собственные средства</t>
  </si>
  <si>
    <t xml:space="preserve">Приложение № 5 к  программе "Развитие образования  </t>
  </si>
  <si>
    <t>2. Обеспечение жильем лиц из числа  детей-сирот , осташихся без попечения родителей.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</si>
  <si>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</t>
  </si>
  <si>
    <t>1.</t>
  </si>
  <si>
    <t>Обеспечение жильем детей -сирот, оставшихся без попечения родителей</t>
  </si>
  <si>
    <t>I. Организация осуществления деятельности по опеке и попечительству в отношении несовершенно-летних граждан.</t>
  </si>
  <si>
    <t>Итого по подпрограмме 4:</t>
  </si>
  <si>
    <t xml:space="preserve">на территории ЗАТО г. Радужный Владимирской области" </t>
  </si>
  <si>
    <t>2017-2025 г.г.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</si>
</sst>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\ _₽_-;\-* #,##0.0000\ _₽_-;_-* &quot;-&quot;????\ _₽_-;_-@_-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3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vertical="top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10" fillId="0" borderId="20" xfId="60" applyNumberFormat="1" applyFont="1" applyFill="1" applyBorder="1" applyAlignment="1">
      <alignment horizontal="center" vertical="center" wrapText="1"/>
    </xf>
    <xf numFmtId="177" fontId="10" fillId="0" borderId="20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185" fontId="14" fillId="0" borderId="12" xfId="6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85" fontId="14" fillId="0" borderId="14" xfId="60" applyNumberFormat="1" applyFont="1" applyFill="1" applyBorder="1" applyAlignment="1">
      <alignment horizontal="center" vertical="center" wrapText="1"/>
    </xf>
    <xf numFmtId="2" fontId="14" fillId="0" borderId="24" xfId="60" applyNumberFormat="1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77" fontId="14" fillId="0" borderId="25" xfId="0" applyNumberFormat="1" applyFont="1" applyFill="1" applyBorder="1" applyAlignment="1">
      <alignment horizontal="center" vertical="center" wrapText="1"/>
    </xf>
    <xf numFmtId="185" fontId="14" fillId="0" borderId="16" xfId="60" applyNumberFormat="1" applyFont="1" applyFill="1" applyBorder="1" applyAlignment="1">
      <alignment horizontal="center" vertical="center" wrapText="1"/>
    </xf>
    <xf numFmtId="2" fontId="14" fillId="0" borderId="16" xfId="60" applyNumberFormat="1" applyFont="1" applyFill="1" applyBorder="1" applyAlignment="1">
      <alignment horizontal="center" vertical="center" wrapText="1"/>
    </xf>
    <xf numFmtId="177" fontId="14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77" fontId="14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171" fontId="7" fillId="0" borderId="16" xfId="6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185" fontId="13" fillId="0" borderId="17" xfId="60" applyNumberFormat="1" applyFont="1" applyFill="1" applyBorder="1" applyAlignment="1">
      <alignment horizontal="center" vertical="center" wrapText="1"/>
    </xf>
    <xf numFmtId="185" fontId="7" fillId="0" borderId="20" xfId="60" applyNumberFormat="1" applyFont="1" applyFill="1" applyBorder="1" applyAlignment="1">
      <alignment vertical="center" wrapText="1"/>
    </xf>
    <xf numFmtId="180" fontId="13" fillId="0" borderId="17" xfId="60" applyNumberFormat="1" applyFont="1" applyFill="1" applyBorder="1" applyAlignment="1">
      <alignment horizontal="center" vertical="center" wrapText="1"/>
    </xf>
    <xf numFmtId="180" fontId="7" fillId="0" borderId="20" xfId="6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171" fontId="13" fillId="0" borderId="16" xfId="6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vertical="top" wrapText="1"/>
    </xf>
    <xf numFmtId="2" fontId="10" fillId="0" borderId="29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vertical="top" wrapText="1"/>
    </xf>
    <xf numFmtId="2" fontId="13" fillId="0" borderId="17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2" fontId="10" fillId="0" borderId="31" xfId="60" applyNumberFormat="1" applyFont="1" applyFill="1" applyBorder="1" applyAlignment="1">
      <alignment horizontal="center" vertical="center" wrapText="1"/>
    </xf>
    <xf numFmtId="177" fontId="10" fillId="0" borderId="31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80" fontId="10" fillId="0" borderId="20" xfId="6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171" fontId="12" fillId="0" borderId="16" xfId="6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top" wrapText="1"/>
    </xf>
    <xf numFmtId="185" fontId="7" fillId="0" borderId="16" xfId="60" applyNumberFormat="1" applyFont="1" applyFill="1" applyBorder="1" applyAlignment="1">
      <alignment vertical="center" wrapText="1"/>
    </xf>
    <xf numFmtId="185" fontId="12" fillId="0" borderId="16" xfId="60" applyNumberFormat="1" applyFont="1" applyFill="1" applyBorder="1" applyAlignment="1">
      <alignment vertical="center" wrapText="1"/>
    </xf>
    <xf numFmtId="171" fontId="7" fillId="0" borderId="31" xfId="60" applyFont="1" applyFill="1" applyBorder="1" applyAlignment="1">
      <alignment vertical="center" wrapText="1"/>
    </xf>
    <xf numFmtId="171" fontId="13" fillId="0" borderId="31" xfId="60" applyFont="1" applyFill="1" applyBorder="1" applyAlignment="1">
      <alignment vertical="center" wrapText="1"/>
    </xf>
    <xf numFmtId="171" fontId="13" fillId="0" borderId="14" xfId="60" applyFont="1" applyFill="1" applyBorder="1" applyAlignment="1">
      <alignment vertical="center" wrapText="1"/>
    </xf>
    <xf numFmtId="2" fontId="14" fillId="0" borderId="26" xfId="60" applyNumberFormat="1" applyFont="1" applyFill="1" applyBorder="1" applyAlignment="1">
      <alignment horizontal="center" vertical="center" wrapText="1"/>
    </xf>
    <xf numFmtId="2" fontId="10" fillId="0" borderId="3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vertical="top" wrapText="1"/>
    </xf>
    <xf numFmtId="185" fontId="12" fillId="0" borderId="31" xfId="60" applyNumberFormat="1" applyFont="1" applyFill="1" applyBorder="1" applyAlignment="1">
      <alignment vertical="center" wrapText="1"/>
    </xf>
    <xf numFmtId="185" fontId="7" fillId="0" borderId="31" xfId="6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180" fontId="13" fillId="0" borderId="20" xfId="6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top" wrapText="1"/>
    </xf>
    <xf numFmtId="180" fontId="13" fillId="0" borderId="34" xfId="60" applyNumberFormat="1" applyFont="1" applyFill="1" applyBorder="1" applyAlignment="1">
      <alignment horizontal="center" vertical="center" wrapText="1"/>
    </xf>
    <xf numFmtId="180" fontId="7" fillId="0" borderId="31" xfId="6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35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vertical="top" wrapText="1"/>
    </xf>
    <xf numFmtId="185" fontId="14" fillId="0" borderId="31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171" fontId="7" fillId="0" borderId="36" xfId="60" applyFont="1" applyFill="1" applyBorder="1" applyAlignment="1">
      <alignment vertical="center" wrapText="1"/>
    </xf>
    <xf numFmtId="171" fontId="13" fillId="0" borderId="36" xfId="60" applyFont="1" applyFill="1" applyBorder="1" applyAlignment="1">
      <alignment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vertical="top" wrapText="1"/>
    </xf>
    <xf numFmtId="180" fontId="13" fillId="0" borderId="37" xfId="60" applyNumberFormat="1" applyFont="1" applyFill="1" applyBorder="1" applyAlignment="1">
      <alignment horizontal="center" vertical="center" wrapText="1"/>
    </xf>
    <xf numFmtId="180" fontId="7" fillId="0" borderId="36" xfId="60" applyNumberFormat="1" applyFont="1" applyFill="1" applyBorder="1" applyAlignment="1">
      <alignment horizontal="center" vertical="center" wrapText="1"/>
    </xf>
    <xf numFmtId="2" fontId="10" fillId="0" borderId="36" xfId="60" applyNumberFormat="1" applyFont="1" applyFill="1" applyBorder="1" applyAlignment="1">
      <alignment horizontal="center" vertical="center" wrapText="1"/>
    </xf>
    <xf numFmtId="177" fontId="10" fillId="0" borderId="36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14" fillId="0" borderId="34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vertical="top" wrapText="1"/>
    </xf>
    <xf numFmtId="185" fontId="9" fillId="0" borderId="39" xfId="60" applyNumberFormat="1" applyFont="1" applyFill="1" applyBorder="1" applyAlignment="1">
      <alignment vertical="center" wrapText="1"/>
    </xf>
    <xf numFmtId="185" fontId="9" fillId="0" borderId="40" xfId="60" applyNumberFormat="1" applyFont="1" applyFill="1" applyBorder="1" applyAlignment="1">
      <alignment vertical="center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vertical="top" wrapText="1"/>
    </xf>
    <xf numFmtId="185" fontId="14" fillId="0" borderId="36" xfId="6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171" fontId="7" fillId="0" borderId="14" xfId="60" applyFont="1" applyFill="1" applyBorder="1" applyAlignment="1">
      <alignment vertical="center" wrapText="1"/>
    </xf>
    <xf numFmtId="171" fontId="7" fillId="0" borderId="16" xfId="6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4" fillId="0" borderId="4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14" fillId="0" borderId="4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41" xfId="0" applyNumberFormat="1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171" fontId="12" fillId="0" borderId="16" xfId="60" applyFont="1" applyFill="1" applyBorder="1" applyAlignment="1">
      <alignment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44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71" fontId="12" fillId="0" borderId="14" xfId="6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5"/>
  <sheetViews>
    <sheetView tabSelected="1" view="pageBreakPreview" zoomScaleNormal="60" zoomScaleSheetLayoutView="100" workbookViewId="0" topLeftCell="A2">
      <selection activeCell="Q47" sqref="Q47"/>
    </sheetView>
  </sheetViews>
  <sheetFormatPr defaultColWidth="9.00390625" defaultRowHeight="12.75"/>
  <cols>
    <col min="1" max="1" width="6.875" style="32" customWidth="1"/>
    <col min="2" max="2" width="35.75390625" style="32" customWidth="1"/>
    <col min="3" max="3" width="17.125" style="32" customWidth="1"/>
    <col min="4" max="4" width="9.125" style="32" hidden="1" customWidth="1"/>
    <col min="5" max="5" width="26.625" style="32" customWidth="1"/>
    <col min="6" max="6" width="21.375" style="32" customWidth="1"/>
    <col min="7" max="7" width="12.875" style="32" customWidth="1"/>
    <col min="8" max="8" width="15.625" style="32" customWidth="1"/>
    <col min="9" max="9" width="9.125" style="32" hidden="1" customWidth="1"/>
    <col min="10" max="10" width="19.75390625" style="32" customWidth="1"/>
    <col min="11" max="11" width="10.75390625" style="32" customWidth="1"/>
    <col min="12" max="12" width="13.125" style="32" customWidth="1"/>
    <col min="13" max="13" width="20.00390625" style="32" customWidth="1"/>
    <col min="14" max="14" width="26.625" style="32" customWidth="1"/>
    <col min="15" max="20" width="9.125" style="32" customWidth="1"/>
    <col min="21" max="22" width="18.375" style="32" customWidth="1"/>
    <col min="23" max="23" width="21.75390625" style="32" customWidth="1"/>
    <col min="24" max="24" width="27.00390625" style="32" customWidth="1"/>
    <col min="25" max="25" width="31.625" style="32" customWidth="1"/>
    <col min="26" max="16384" width="9.125" style="32" customWidth="1"/>
  </cols>
  <sheetData>
    <row r="1" ht="33" customHeight="1" hidden="1"/>
    <row r="2" spans="1:14" ht="21" customHeight="1">
      <c r="A2" s="84"/>
      <c r="B2" s="153" t="s">
        <v>23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6.5" customHeight="1">
      <c r="A3" s="84"/>
      <c r="B3" s="33"/>
      <c r="C3" s="33"/>
      <c r="D3" s="33"/>
      <c r="E3" s="33"/>
      <c r="F3" s="33"/>
      <c r="G3" s="33"/>
      <c r="H3" s="33"/>
      <c r="I3" s="33"/>
      <c r="J3" s="33"/>
      <c r="K3" s="153" t="s">
        <v>30</v>
      </c>
      <c r="L3" s="153"/>
      <c r="M3" s="153"/>
      <c r="N3" s="153"/>
    </row>
    <row r="4" spans="1:14" ht="24.75" customHeight="1" thickBot="1">
      <c r="A4" s="85"/>
      <c r="B4" s="162" t="s">
        <v>15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21" customHeight="1" thickBot="1">
      <c r="A5" s="150" t="s">
        <v>17</v>
      </c>
      <c r="B5" s="150" t="s">
        <v>0</v>
      </c>
      <c r="C5" s="150" t="s">
        <v>1</v>
      </c>
      <c r="D5" s="158" t="s">
        <v>2</v>
      </c>
      <c r="E5" s="131"/>
      <c r="F5" s="178" t="s">
        <v>5</v>
      </c>
      <c r="G5" s="179"/>
      <c r="H5" s="179"/>
      <c r="I5" s="179"/>
      <c r="J5" s="179"/>
      <c r="K5" s="180"/>
      <c r="L5" s="134" t="s">
        <v>9</v>
      </c>
      <c r="M5" s="150" t="s">
        <v>3</v>
      </c>
      <c r="N5" s="150" t="s">
        <v>4</v>
      </c>
    </row>
    <row r="6" spans="1:14" ht="26.25" customHeight="1" thickBot="1">
      <c r="A6" s="151"/>
      <c r="B6" s="151"/>
      <c r="C6" s="151"/>
      <c r="D6" s="159"/>
      <c r="E6" s="132"/>
      <c r="F6" s="134" t="s">
        <v>6</v>
      </c>
      <c r="G6" s="155" t="s">
        <v>8</v>
      </c>
      <c r="H6" s="156"/>
      <c r="I6" s="156"/>
      <c r="J6" s="156"/>
      <c r="K6" s="157"/>
      <c r="L6" s="154"/>
      <c r="M6" s="151"/>
      <c r="N6" s="151"/>
    </row>
    <row r="7" spans="1:14" ht="34.5" customHeight="1" thickBot="1">
      <c r="A7" s="151"/>
      <c r="B7" s="151"/>
      <c r="C7" s="151"/>
      <c r="D7" s="159"/>
      <c r="E7" s="132"/>
      <c r="F7" s="154"/>
      <c r="G7" s="175" t="s">
        <v>7</v>
      </c>
      <c r="H7" s="176"/>
      <c r="I7" s="176"/>
      <c r="J7" s="177"/>
      <c r="K7" s="131" t="s">
        <v>22</v>
      </c>
      <c r="L7" s="154"/>
      <c r="M7" s="151"/>
      <c r="N7" s="151"/>
    </row>
    <row r="8" spans="1:14" ht="20.25" customHeight="1" thickBot="1">
      <c r="A8" s="151"/>
      <c r="B8" s="151"/>
      <c r="C8" s="151"/>
      <c r="D8" s="159"/>
      <c r="E8" s="132"/>
      <c r="F8" s="154"/>
      <c r="G8" s="134" t="s">
        <v>19</v>
      </c>
      <c r="H8" s="136" t="s">
        <v>18</v>
      </c>
      <c r="I8" s="137"/>
      <c r="J8" s="138"/>
      <c r="K8" s="132"/>
      <c r="L8" s="154"/>
      <c r="M8" s="151"/>
      <c r="N8" s="151"/>
    </row>
    <row r="9" spans="1:14" ht="49.5" customHeight="1" thickBot="1">
      <c r="A9" s="152"/>
      <c r="B9" s="152"/>
      <c r="C9" s="152"/>
      <c r="D9" s="160"/>
      <c r="E9" s="133"/>
      <c r="F9" s="135"/>
      <c r="G9" s="135"/>
      <c r="H9" s="35" t="s">
        <v>20</v>
      </c>
      <c r="I9" s="34"/>
      <c r="J9" s="35" t="s">
        <v>21</v>
      </c>
      <c r="K9" s="133"/>
      <c r="L9" s="135"/>
      <c r="M9" s="152"/>
      <c r="N9" s="152"/>
    </row>
    <row r="10" spans="1:14" ht="16.5" thickBot="1">
      <c r="A10" s="86">
        <v>1</v>
      </c>
      <c r="B10" s="36">
        <v>2</v>
      </c>
      <c r="C10" s="36">
        <v>3</v>
      </c>
      <c r="D10" s="163">
        <v>4</v>
      </c>
      <c r="E10" s="164"/>
      <c r="F10" s="38">
        <v>5</v>
      </c>
      <c r="G10" s="37">
        <v>6</v>
      </c>
      <c r="H10" s="37">
        <v>7</v>
      </c>
      <c r="I10" s="163">
        <v>8</v>
      </c>
      <c r="J10" s="164"/>
      <c r="K10" s="37">
        <v>9</v>
      </c>
      <c r="L10" s="36">
        <v>10</v>
      </c>
      <c r="M10" s="36">
        <v>11</v>
      </c>
      <c r="N10" s="36">
        <v>12</v>
      </c>
    </row>
    <row r="11" spans="1:14" ht="19.5" thickBot="1">
      <c r="A11" s="139" t="s">
        <v>28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</row>
    <row r="12" spans="1:14" ht="19.5" customHeight="1" thickBot="1">
      <c r="A12" s="142" t="s">
        <v>12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</row>
    <row r="13" spans="1:14" ht="22.5" customHeight="1" thickBot="1">
      <c r="A13" s="145" t="s">
        <v>25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</row>
    <row r="14" spans="1:14" ht="17.25" customHeight="1">
      <c r="A14" s="167" t="s">
        <v>26</v>
      </c>
      <c r="B14" s="171" t="s">
        <v>16</v>
      </c>
      <c r="C14" s="181">
        <v>2017</v>
      </c>
      <c r="D14" s="181"/>
      <c r="E14" s="212">
        <f>F14+G14+K14+L14</f>
        <v>7815.7</v>
      </c>
      <c r="F14" s="148">
        <v>7815.7</v>
      </c>
      <c r="G14" s="148">
        <f>H14+J14</f>
        <v>0</v>
      </c>
      <c r="H14" s="148">
        <v>0</v>
      </c>
      <c r="I14" s="81"/>
      <c r="J14" s="148">
        <v>0</v>
      </c>
      <c r="K14" s="148">
        <v>0</v>
      </c>
      <c r="L14" s="148">
        <v>0</v>
      </c>
      <c r="M14" s="123" t="s">
        <v>13</v>
      </c>
      <c r="N14" s="127" t="s">
        <v>10</v>
      </c>
    </row>
    <row r="15" spans="1:14" ht="16.5" customHeight="1">
      <c r="A15" s="168"/>
      <c r="B15" s="172"/>
      <c r="C15" s="182"/>
      <c r="D15" s="182"/>
      <c r="E15" s="193"/>
      <c r="F15" s="149"/>
      <c r="G15" s="149"/>
      <c r="H15" s="149"/>
      <c r="I15" s="57"/>
      <c r="J15" s="149"/>
      <c r="K15" s="149"/>
      <c r="L15" s="149"/>
      <c r="M15" s="124"/>
      <c r="N15" s="128"/>
    </row>
    <row r="16" spans="1:14" ht="18" customHeight="1" hidden="1" thickBot="1">
      <c r="A16" s="168"/>
      <c r="B16" s="172"/>
      <c r="C16" s="182"/>
      <c r="D16" s="182"/>
      <c r="E16" s="193"/>
      <c r="F16" s="75"/>
      <c r="G16" s="75"/>
      <c r="H16" s="39"/>
      <c r="I16" s="57"/>
      <c r="J16" s="39"/>
      <c r="K16" s="39"/>
      <c r="L16" s="39"/>
      <c r="M16" s="124"/>
      <c r="N16" s="128"/>
    </row>
    <row r="17" spans="1:14" ht="17.25" customHeight="1" hidden="1" thickBot="1">
      <c r="A17" s="168"/>
      <c r="B17" s="172"/>
      <c r="C17" s="182"/>
      <c r="D17" s="182"/>
      <c r="E17" s="193"/>
      <c r="F17" s="75"/>
      <c r="G17" s="75"/>
      <c r="H17" s="39"/>
      <c r="I17" s="57"/>
      <c r="J17" s="39"/>
      <c r="K17" s="39"/>
      <c r="L17" s="39"/>
      <c r="M17" s="124"/>
      <c r="N17" s="128"/>
    </row>
    <row r="18" spans="1:14" ht="17.25" customHeight="1">
      <c r="A18" s="168"/>
      <c r="B18" s="172"/>
      <c r="C18" s="182">
        <v>2018</v>
      </c>
      <c r="D18" s="56"/>
      <c r="E18" s="193">
        <f>F18+G18+K18+L18</f>
        <v>10048.5</v>
      </c>
      <c r="F18" s="149">
        <f>7833+1424.4+791.1</f>
        <v>10048.5</v>
      </c>
      <c r="G18" s="149">
        <f>H18+J18</f>
        <v>0</v>
      </c>
      <c r="H18" s="149">
        <v>0</v>
      </c>
      <c r="I18" s="57"/>
      <c r="J18" s="149">
        <v>0</v>
      </c>
      <c r="K18" s="149">
        <v>0</v>
      </c>
      <c r="L18" s="149">
        <v>0</v>
      </c>
      <c r="M18" s="124"/>
      <c r="N18" s="128"/>
    </row>
    <row r="19" spans="1:14" ht="13.5" customHeight="1">
      <c r="A19" s="168"/>
      <c r="B19" s="172"/>
      <c r="C19" s="182"/>
      <c r="D19" s="58"/>
      <c r="E19" s="193"/>
      <c r="F19" s="149"/>
      <c r="G19" s="149"/>
      <c r="H19" s="149"/>
      <c r="I19" s="57"/>
      <c r="J19" s="149"/>
      <c r="K19" s="149"/>
      <c r="L19" s="149"/>
      <c r="M19" s="124"/>
      <c r="N19" s="128"/>
    </row>
    <row r="20" spans="1:14" ht="15.75" customHeight="1" hidden="1" thickBot="1">
      <c r="A20" s="168"/>
      <c r="B20" s="172"/>
      <c r="C20" s="59"/>
      <c r="D20" s="58"/>
      <c r="E20" s="57"/>
      <c r="F20" s="39"/>
      <c r="G20" s="39"/>
      <c r="H20" s="39"/>
      <c r="I20" s="57"/>
      <c r="J20" s="39"/>
      <c r="K20" s="39"/>
      <c r="L20" s="39"/>
      <c r="M20" s="124"/>
      <c r="N20" s="128"/>
    </row>
    <row r="21" spans="1:14" ht="13.5" customHeight="1" hidden="1" thickBot="1">
      <c r="A21" s="168"/>
      <c r="B21" s="172"/>
      <c r="C21" s="59"/>
      <c r="D21" s="58"/>
      <c r="E21" s="57"/>
      <c r="F21" s="39"/>
      <c r="G21" s="39"/>
      <c r="H21" s="39"/>
      <c r="I21" s="57"/>
      <c r="J21" s="39"/>
      <c r="K21" s="39"/>
      <c r="L21" s="39"/>
      <c r="M21" s="124"/>
      <c r="N21" s="128"/>
    </row>
    <row r="22" spans="1:14" ht="18" customHeight="1" hidden="1" thickBot="1">
      <c r="A22" s="168"/>
      <c r="B22" s="172"/>
      <c r="C22" s="59"/>
      <c r="D22" s="58"/>
      <c r="E22" s="57"/>
      <c r="F22" s="39"/>
      <c r="G22" s="39"/>
      <c r="H22" s="39"/>
      <c r="I22" s="57"/>
      <c r="J22" s="39"/>
      <c r="K22" s="39"/>
      <c r="L22" s="39"/>
      <c r="M22" s="124"/>
      <c r="N22" s="128"/>
    </row>
    <row r="23" spans="1:14" ht="19.5" customHeight="1">
      <c r="A23" s="168"/>
      <c r="B23" s="172"/>
      <c r="C23" s="182">
        <v>2019</v>
      </c>
      <c r="D23" s="56"/>
      <c r="E23" s="193">
        <f>F23+G23+K23+L23</f>
        <v>10536</v>
      </c>
      <c r="F23" s="149">
        <v>10536</v>
      </c>
      <c r="G23" s="149">
        <f>H23+J23</f>
        <v>0</v>
      </c>
      <c r="H23" s="149">
        <v>0</v>
      </c>
      <c r="I23" s="57"/>
      <c r="J23" s="149">
        <v>0</v>
      </c>
      <c r="K23" s="149">
        <v>0</v>
      </c>
      <c r="L23" s="149">
        <v>0</v>
      </c>
      <c r="M23" s="124"/>
      <c r="N23" s="128"/>
    </row>
    <row r="24" spans="1:14" ht="6" customHeight="1">
      <c r="A24" s="168"/>
      <c r="B24" s="172"/>
      <c r="C24" s="182"/>
      <c r="D24" s="58"/>
      <c r="E24" s="193"/>
      <c r="F24" s="149"/>
      <c r="G24" s="149"/>
      <c r="H24" s="149"/>
      <c r="I24" s="57"/>
      <c r="J24" s="149"/>
      <c r="K24" s="149"/>
      <c r="L24" s="149"/>
      <c r="M24" s="124"/>
      <c r="N24" s="128"/>
    </row>
    <row r="25" spans="1:14" ht="16.5" customHeight="1" hidden="1" thickBot="1">
      <c r="A25" s="168"/>
      <c r="B25" s="172"/>
      <c r="C25" s="59"/>
      <c r="D25" s="58"/>
      <c r="E25" s="193">
        <f>F25</f>
        <v>0</v>
      </c>
      <c r="F25" s="39"/>
      <c r="G25" s="39"/>
      <c r="H25" s="39"/>
      <c r="I25" s="57"/>
      <c r="J25" s="149">
        <v>10537</v>
      </c>
      <c r="K25" s="39"/>
      <c r="L25" s="39"/>
      <c r="M25" s="124"/>
      <c r="N25" s="128"/>
    </row>
    <row r="26" spans="1:14" ht="18" customHeight="1" hidden="1" thickBot="1">
      <c r="A26" s="168"/>
      <c r="B26" s="172"/>
      <c r="C26" s="59"/>
      <c r="D26" s="58"/>
      <c r="E26" s="193"/>
      <c r="F26" s="39"/>
      <c r="G26" s="39"/>
      <c r="H26" s="39"/>
      <c r="I26" s="57"/>
      <c r="J26" s="149"/>
      <c r="K26" s="39"/>
      <c r="L26" s="39"/>
      <c r="M26" s="124"/>
      <c r="N26" s="128"/>
    </row>
    <row r="27" spans="1:14" ht="27" customHeight="1">
      <c r="A27" s="168"/>
      <c r="B27" s="172"/>
      <c r="C27" s="76">
        <v>2020</v>
      </c>
      <c r="D27" s="56"/>
      <c r="E27" s="75">
        <f aca="true" t="shared" si="0" ref="E27:E32">F27+G27+K27+L27</f>
        <v>9643.9</v>
      </c>
      <c r="F27" s="39">
        <f>11039-1395.1</f>
        <v>9643.9</v>
      </c>
      <c r="G27" s="39">
        <f aca="true" t="shared" si="1" ref="G27:G41">H27+J27</f>
        <v>0</v>
      </c>
      <c r="H27" s="39">
        <v>0</v>
      </c>
      <c r="I27" s="57"/>
      <c r="J27" s="39">
        <v>0</v>
      </c>
      <c r="K27" s="39">
        <v>0</v>
      </c>
      <c r="L27" s="39">
        <v>0</v>
      </c>
      <c r="M27" s="124"/>
      <c r="N27" s="128"/>
    </row>
    <row r="28" spans="1:14" ht="27" customHeight="1">
      <c r="A28" s="168"/>
      <c r="B28" s="172"/>
      <c r="C28" s="76">
        <v>2021</v>
      </c>
      <c r="D28" s="56"/>
      <c r="E28" s="78">
        <f t="shared" si="0"/>
        <v>10536</v>
      </c>
      <c r="F28" s="77">
        <f>5000+5451+85</f>
        <v>10536</v>
      </c>
      <c r="G28" s="39">
        <f>H28+J28</f>
        <v>0</v>
      </c>
      <c r="H28" s="39">
        <v>0</v>
      </c>
      <c r="I28" s="57"/>
      <c r="J28" s="39">
        <v>0</v>
      </c>
      <c r="K28" s="39">
        <v>0</v>
      </c>
      <c r="L28" s="39">
        <v>0</v>
      </c>
      <c r="M28" s="124"/>
      <c r="N28" s="128"/>
    </row>
    <row r="29" spans="1:14" ht="22.5" customHeight="1">
      <c r="A29" s="168"/>
      <c r="B29" s="172"/>
      <c r="C29" s="76">
        <v>2022</v>
      </c>
      <c r="D29" s="56"/>
      <c r="E29" s="78">
        <f t="shared" si="0"/>
        <v>9798.9</v>
      </c>
      <c r="F29" s="77">
        <v>9798.9</v>
      </c>
      <c r="G29" s="39">
        <f t="shared" si="1"/>
        <v>0</v>
      </c>
      <c r="H29" s="39">
        <v>0</v>
      </c>
      <c r="I29" s="57"/>
      <c r="J29" s="39">
        <v>0</v>
      </c>
      <c r="K29" s="39">
        <v>0</v>
      </c>
      <c r="L29" s="39">
        <v>0</v>
      </c>
      <c r="M29" s="124"/>
      <c r="N29" s="128"/>
    </row>
    <row r="30" spans="1:14" ht="22.5" customHeight="1">
      <c r="A30" s="168"/>
      <c r="B30" s="172"/>
      <c r="C30" s="76">
        <v>2023</v>
      </c>
      <c r="D30" s="56"/>
      <c r="E30" s="78">
        <f t="shared" si="0"/>
        <v>9846</v>
      </c>
      <c r="F30" s="77">
        <v>9846</v>
      </c>
      <c r="G30" s="39"/>
      <c r="H30" s="39"/>
      <c r="I30" s="57"/>
      <c r="J30" s="39"/>
      <c r="K30" s="39"/>
      <c r="L30" s="39"/>
      <c r="M30" s="124"/>
      <c r="N30" s="128"/>
    </row>
    <row r="31" spans="1:14" ht="22.5" customHeight="1" thickBot="1">
      <c r="A31" s="169"/>
      <c r="B31" s="173"/>
      <c r="C31" s="87">
        <v>2024</v>
      </c>
      <c r="D31" s="88"/>
      <c r="E31" s="89">
        <f t="shared" si="0"/>
        <v>9846</v>
      </c>
      <c r="F31" s="90">
        <v>9846</v>
      </c>
      <c r="G31" s="104"/>
      <c r="H31" s="104"/>
      <c r="I31" s="105"/>
      <c r="J31" s="104"/>
      <c r="K31" s="104"/>
      <c r="L31" s="104"/>
      <c r="M31" s="125"/>
      <c r="N31" s="129"/>
    </row>
    <row r="32" spans="1:14" ht="22.5" customHeight="1" thickBot="1">
      <c r="A32" s="170"/>
      <c r="B32" s="174"/>
      <c r="C32" s="87">
        <v>2025</v>
      </c>
      <c r="D32" s="88"/>
      <c r="E32" s="89">
        <f t="shared" si="0"/>
        <v>9846</v>
      </c>
      <c r="F32" s="90">
        <v>9846</v>
      </c>
      <c r="G32" s="79"/>
      <c r="H32" s="79"/>
      <c r="I32" s="80"/>
      <c r="J32" s="79"/>
      <c r="K32" s="79"/>
      <c r="L32" s="79"/>
      <c r="M32" s="126"/>
      <c r="N32" s="130"/>
    </row>
    <row r="33" spans="1:14" s="91" customFormat="1" ht="22.5" customHeight="1" thickBot="1">
      <c r="A33" s="194" t="s">
        <v>24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6"/>
    </row>
    <row r="34" spans="1:14" s="92" customFormat="1" ht="22.5" customHeight="1" thickBot="1">
      <c r="A34" s="142" t="s">
        <v>12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</row>
    <row r="35" spans="1:14" ht="32.25" customHeight="1" thickBot="1">
      <c r="A35" s="165" t="s">
        <v>14</v>
      </c>
      <c r="B35" s="166"/>
      <c r="C35" s="166"/>
      <c r="D35" s="166"/>
      <c r="E35" s="166"/>
      <c r="F35" s="166"/>
      <c r="G35" s="166"/>
      <c r="H35" s="166"/>
      <c r="I35" s="166"/>
      <c r="J35" s="146"/>
      <c r="K35" s="146"/>
      <c r="L35" s="146"/>
      <c r="M35" s="146"/>
      <c r="N35" s="147"/>
    </row>
    <row r="36" spans="1:14" ht="21.75" customHeight="1" thickBot="1">
      <c r="A36" s="203" t="s">
        <v>26</v>
      </c>
      <c r="B36" s="206" t="s">
        <v>27</v>
      </c>
      <c r="C36" s="73">
        <v>2017</v>
      </c>
      <c r="D36" s="61"/>
      <c r="E36" s="62">
        <f aca="true" t="shared" si="2" ref="E36:E44">F36+G36+K36+L36</f>
        <v>3554.8</v>
      </c>
      <c r="F36" s="63">
        <v>3554.8</v>
      </c>
      <c r="G36" s="63">
        <f t="shared" si="1"/>
        <v>0</v>
      </c>
      <c r="H36" s="63">
        <v>0</v>
      </c>
      <c r="I36" s="64"/>
      <c r="J36" s="8">
        <v>0</v>
      </c>
      <c r="K36" s="9">
        <v>0</v>
      </c>
      <c r="L36" s="10">
        <v>0</v>
      </c>
      <c r="M36" s="209" t="s">
        <v>13</v>
      </c>
      <c r="N36" s="183" t="s">
        <v>11</v>
      </c>
    </row>
    <row r="37" spans="1:14" ht="21.75" customHeight="1" thickBot="1">
      <c r="A37" s="204"/>
      <c r="B37" s="207"/>
      <c r="C37" s="68">
        <v>2018</v>
      </c>
      <c r="D37" s="1"/>
      <c r="E37" s="52">
        <f t="shared" si="2"/>
        <v>4738.472699999999</v>
      </c>
      <c r="F37" s="53">
        <f>1252.0727+2556+930.4</f>
        <v>4738.472699999999</v>
      </c>
      <c r="G37" s="11">
        <f t="shared" si="1"/>
        <v>0</v>
      </c>
      <c r="H37" s="12">
        <v>0</v>
      </c>
      <c r="I37" s="13"/>
      <c r="J37" s="14">
        <v>0</v>
      </c>
      <c r="K37" s="15">
        <v>0</v>
      </c>
      <c r="L37" s="15">
        <v>0</v>
      </c>
      <c r="M37" s="210"/>
      <c r="N37" s="184"/>
    </row>
    <row r="38" spans="1:14" ht="21.75" customHeight="1" thickBot="1">
      <c r="A38" s="204"/>
      <c r="B38" s="207"/>
      <c r="C38" s="68">
        <v>2019</v>
      </c>
      <c r="D38" s="1"/>
      <c r="E38" s="54">
        <f t="shared" si="2"/>
        <v>1200</v>
      </c>
      <c r="F38" s="55">
        <v>1200</v>
      </c>
      <c r="G38" s="11">
        <f t="shared" si="1"/>
        <v>0</v>
      </c>
      <c r="H38" s="12">
        <v>0</v>
      </c>
      <c r="I38" s="69"/>
      <c r="J38" s="14">
        <v>0</v>
      </c>
      <c r="K38" s="16">
        <v>0</v>
      </c>
      <c r="L38" s="15">
        <v>0</v>
      </c>
      <c r="M38" s="210"/>
      <c r="N38" s="184"/>
    </row>
    <row r="39" spans="1:14" ht="21.75" customHeight="1" thickBot="1">
      <c r="A39" s="204"/>
      <c r="B39" s="207"/>
      <c r="C39" s="68">
        <v>2020</v>
      </c>
      <c r="D39" s="1"/>
      <c r="E39" s="54">
        <f t="shared" si="2"/>
        <v>2400</v>
      </c>
      <c r="F39" s="55">
        <f>1287+0.6+1112.4</f>
        <v>2400</v>
      </c>
      <c r="G39" s="11">
        <f t="shared" si="1"/>
        <v>0</v>
      </c>
      <c r="H39" s="12">
        <v>0</v>
      </c>
      <c r="I39" s="69"/>
      <c r="J39" s="14">
        <v>0</v>
      </c>
      <c r="K39" s="15">
        <v>0</v>
      </c>
      <c r="L39" s="15">
        <v>0</v>
      </c>
      <c r="M39" s="210"/>
      <c r="N39" s="184"/>
    </row>
    <row r="40" spans="1:14" ht="21.75" customHeight="1" thickBot="1">
      <c r="A40" s="204"/>
      <c r="B40" s="207"/>
      <c r="C40" s="68">
        <v>2021</v>
      </c>
      <c r="D40" s="1"/>
      <c r="E40" s="54">
        <f t="shared" si="2"/>
        <v>3730.5</v>
      </c>
      <c r="F40" s="55">
        <v>3730.5</v>
      </c>
      <c r="G40" s="71">
        <f>H40+J40</f>
        <v>0</v>
      </c>
      <c r="H40" s="12">
        <v>0</v>
      </c>
      <c r="I40" s="69"/>
      <c r="J40" s="17">
        <v>0</v>
      </c>
      <c r="K40" s="15">
        <v>0</v>
      </c>
      <c r="L40" s="15">
        <v>0</v>
      </c>
      <c r="M40" s="210"/>
      <c r="N40" s="184"/>
    </row>
    <row r="41" spans="1:14" ht="21.75" customHeight="1" thickBot="1">
      <c r="A41" s="204"/>
      <c r="B41" s="207"/>
      <c r="C41" s="68">
        <v>2022</v>
      </c>
      <c r="D41" s="1"/>
      <c r="E41" s="93">
        <f t="shared" si="2"/>
        <v>4032.48</v>
      </c>
      <c r="F41" s="55">
        <v>4032.48</v>
      </c>
      <c r="G41" s="11">
        <f t="shared" si="1"/>
        <v>0</v>
      </c>
      <c r="H41" s="12">
        <v>0</v>
      </c>
      <c r="I41" s="69"/>
      <c r="J41" s="14">
        <v>0</v>
      </c>
      <c r="K41" s="60">
        <v>0</v>
      </c>
      <c r="L41" s="60">
        <v>0</v>
      </c>
      <c r="M41" s="210"/>
      <c r="N41" s="184"/>
    </row>
    <row r="42" spans="1:14" ht="21.75" customHeight="1" thickBot="1">
      <c r="A42" s="204"/>
      <c r="B42" s="207"/>
      <c r="C42" s="94">
        <v>2023</v>
      </c>
      <c r="D42" s="95"/>
      <c r="E42" s="96">
        <f t="shared" si="2"/>
        <v>2639.6</v>
      </c>
      <c r="F42" s="97">
        <v>2639.6</v>
      </c>
      <c r="G42" s="65">
        <v>0</v>
      </c>
      <c r="H42" s="66">
        <v>0</v>
      </c>
      <c r="I42" s="70"/>
      <c r="J42" s="67">
        <v>0</v>
      </c>
      <c r="K42" s="67">
        <v>0</v>
      </c>
      <c r="L42" s="83">
        <v>0</v>
      </c>
      <c r="M42" s="210"/>
      <c r="N42" s="184"/>
    </row>
    <row r="43" spans="1:14" ht="21.75" customHeight="1" thickBot="1">
      <c r="A43" s="204"/>
      <c r="B43" s="207"/>
      <c r="C43" s="106">
        <v>2024</v>
      </c>
      <c r="D43" s="107"/>
      <c r="E43" s="108">
        <f t="shared" si="2"/>
        <v>5279.2</v>
      </c>
      <c r="F43" s="109">
        <v>5279.2</v>
      </c>
      <c r="G43" s="110">
        <v>0</v>
      </c>
      <c r="H43" s="111">
        <v>0</v>
      </c>
      <c r="I43" s="112"/>
      <c r="J43" s="113">
        <v>0</v>
      </c>
      <c r="K43" s="113">
        <v>0</v>
      </c>
      <c r="L43" s="114">
        <v>0</v>
      </c>
      <c r="M43" s="210"/>
      <c r="N43" s="184"/>
    </row>
    <row r="44" spans="1:24" ht="21.75" customHeight="1" thickBot="1">
      <c r="A44" s="205"/>
      <c r="B44" s="208"/>
      <c r="C44" s="106">
        <v>2025</v>
      </c>
      <c r="D44" s="115"/>
      <c r="E44" s="108">
        <f t="shared" si="2"/>
        <v>5279.2</v>
      </c>
      <c r="F44" s="109">
        <v>5279.2</v>
      </c>
      <c r="G44" s="110">
        <v>0</v>
      </c>
      <c r="H44" s="111">
        <v>0</v>
      </c>
      <c r="I44" s="112"/>
      <c r="J44" s="113">
        <v>0</v>
      </c>
      <c r="K44" s="113">
        <v>0</v>
      </c>
      <c r="L44" s="114">
        <v>0</v>
      </c>
      <c r="M44" s="211"/>
      <c r="N44" s="185"/>
      <c r="U44" s="98"/>
      <c r="V44" s="98"/>
      <c r="W44" s="98"/>
      <c r="X44" s="98"/>
    </row>
    <row r="45" spans="1:14" s="99" customFormat="1" ht="25.5" customHeight="1" thickBot="1">
      <c r="A45" s="197" t="s">
        <v>29</v>
      </c>
      <c r="B45" s="198"/>
      <c r="C45" s="116" t="s">
        <v>31</v>
      </c>
      <c r="D45" s="117"/>
      <c r="E45" s="118">
        <f>SUM(E47:E55)</f>
        <v>120771.2527</v>
      </c>
      <c r="F45" s="118">
        <f>SUM(F47:F55)</f>
        <v>120771.2527</v>
      </c>
      <c r="G45" s="118">
        <f aca="true" t="shared" si="3" ref="G45:L45">SUM(G47:G56)</f>
        <v>0</v>
      </c>
      <c r="H45" s="118">
        <f t="shared" si="3"/>
        <v>0</v>
      </c>
      <c r="I45" s="118">
        <f t="shared" si="3"/>
        <v>0</v>
      </c>
      <c r="J45" s="118">
        <f t="shared" si="3"/>
        <v>0</v>
      </c>
      <c r="K45" s="118">
        <f t="shared" si="3"/>
        <v>0</v>
      </c>
      <c r="L45" s="119">
        <f t="shared" si="3"/>
        <v>0</v>
      </c>
      <c r="M45" s="189"/>
      <c r="N45" s="186"/>
    </row>
    <row r="46" spans="1:14" s="99" customFormat="1" ht="21" customHeight="1" hidden="1" thickBot="1">
      <c r="A46" s="199"/>
      <c r="B46" s="200"/>
      <c r="C46" s="2"/>
      <c r="D46" s="3"/>
      <c r="E46" s="18"/>
      <c r="F46" s="18"/>
      <c r="G46" s="18"/>
      <c r="H46" s="19"/>
      <c r="I46" s="20"/>
      <c r="J46" s="20"/>
      <c r="K46" s="21"/>
      <c r="L46" s="72"/>
      <c r="M46" s="190"/>
      <c r="N46" s="187"/>
    </row>
    <row r="47" spans="1:14" s="99" customFormat="1" ht="21.75" customHeight="1">
      <c r="A47" s="199"/>
      <c r="B47" s="200"/>
      <c r="C47" s="4">
        <v>2017</v>
      </c>
      <c r="D47" s="5"/>
      <c r="E47" s="22">
        <f>F47+H47+J47+K47</f>
        <v>11370.5</v>
      </c>
      <c r="F47" s="22">
        <f>F14+F36</f>
        <v>11370.5</v>
      </c>
      <c r="G47" s="23">
        <f>H47+J47</f>
        <v>0</v>
      </c>
      <c r="H47" s="24">
        <f>H14+H36</f>
        <v>0</v>
      </c>
      <c r="I47" s="25"/>
      <c r="J47" s="24">
        <f>J14+J36</f>
        <v>0</v>
      </c>
      <c r="K47" s="26">
        <f>K14+K36</f>
        <v>0</v>
      </c>
      <c r="L47" s="26">
        <f>L14+L36</f>
        <v>0</v>
      </c>
      <c r="M47" s="191"/>
      <c r="N47" s="187"/>
    </row>
    <row r="48" spans="1:14" s="99" customFormat="1" ht="21.75" customHeight="1">
      <c r="A48" s="199"/>
      <c r="B48" s="200"/>
      <c r="C48" s="6">
        <v>2018</v>
      </c>
      <c r="D48" s="7"/>
      <c r="E48" s="27">
        <f>E18+E37</f>
        <v>14786.972699999998</v>
      </c>
      <c r="F48" s="27">
        <f>F18+F37</f>
        <v>14786.972699999998</v>
      </c>
      <c r="G48" s="28">
        <f>H48+J48</f>
        <v>0</v>
      </c>
      <c r="H48" s="29">
        <f>H18+H37</f>
        <v>0</v>
      </c>
      <c r="I48" s="30"/>
      <c r="J48" s="29">
        <f>J18+J37</f>
        <v>0</v>
      </c>
      <c r="K48" s="31">
        <f>K18+K37</f>
        <v>0</v>
      </c>
      <c r="L48" s="31">
        <f>L18+L37</f>
        <v>0</v>
      </c>
      <c r="M48" s="191"/>
      <c r="N48" s="187"/>
    </row>
    <row r="49" spans="1:14" s="99" customFormat="1" ht="21.75" customHeight="1">
      <c r="A49" s="199"/>
      <c r="B49" s="200"/>
      <c r="C49" s="6">
        <v>2019</v>
      </c>
      <c r="D49" s="7"/>
      <c r="E49" s="27">
        <f>E23+E38</f>
        <v>11736</v>
      </c>
      <c r="F49" s="27">
        <f>F23+F38</f>
        <v>11736</v>
      </c>
      <c r="G49" s="28">
        <f>H49+J49</f>
        <v>0</v>
      </c>
      <c r="H49" s="29">
        <f>H22+H37</f>
        <v>0</v>
      </c>
      <c r="I49" s="30"/>
      <c r="J49" s="29">
        <f>J23+J38</f>
        <v>0</v>
      </c>
      <c r="K49" s="31">
        <f>K22+K37</f>
        <v>0</v>
      </c>
      <c r="L49" s="31">
        <f>L22+L37</f>
        <v>0</v>
      </c>
      <c r="M49" s="191"/>
      <c r="N49" s="187"/>
    </row>
    <row r="50" spans="1:14" s="99" customFormat="1" ht="21.75" customHeight="1">
      <c r="A50" s="199"/>
      <c r="B50" s="200"/>
      <c r="C50" s="6">
        <v>2020</v>
      </c>
      <c r="D50" s="7"/>
      <c r="E50" s="27">
        <f aca="true" t="shared" si="4" ref="E50:F52">E27+E39</f>
        <v>12043.9</v>
      </c>
      <c r="F50" s="27">
        <f t="shared" si="4"/>
        <v>12043.9</v>
      </c>
      <c r="G50" s="28">
        <f>H50+J50</f>
        <v>0</v>
      </c>
      <c r="H50" s="29">
        <f>H22+H37</f>
        <v>0</v>
      </c>
      <c r="I50" s="30"/>
      <c r="J50" s="29">
        <f>J27+J39</f>
        <v>0</v>
      </c>
      <c r="K50" s="29">
        <f>K22+K37</f>
        <v>0</v>
      </c>
      <c r="L50" s="31">
        <f>L22+L37</f>
        <v>0</v>
      </c>
      <c r="M50" s="191"/>
      <c r="N50" s="187"/>
    </row>
    <row r="51" spans="1:14" s="99" customFormat="1" ht="21.75" customHeight="1">
      <c r="A51" s="199"/>
      <c r="B51" s="200"/>
      <c r="C51" s="6">
        <v>2021</v>
      </c>
      <c r="D51" s="7"/>
      <c r="E51" s="27">
        <f t="shared" si="4"/>
        <v>14266.5</v>
      </c>
      <c r="F51" s="27">
        <f t="shared" si="4"/>
        <v>14266.5</v>
      </c>
      <c r="G51" s="28">
        <f aca="true" t="shared" si="5" ref="G51:I52">G28+G40</f>
        <v>0</v>
      </c>
      <c r="H51" s="28">
        <f t="shared" si="5"/>
        <v>0</v>
      </c>
      <c r="I51" s="28">
        <f t="shared" si="5"/>
        <v>0</v>
      </c>
      <c r="J51" s="28">
        <f>J28+J40</f>
        <v>0</v>
      </c>
      <c r="K51" s="28">
        <f>K28+K40</f>
        <v>0</v>
      </c>
      <c r="L51" s="82">
        <f>L28+L40</f>
        <v>0</v>
      </c>
      <c r="M51" s="191"/>
      <c r="N51" s="187"/>
    </row>
    <row r="52" spans="1:14" s="99" customFormat="1" ht="21.75" customHeight="1">
      <c r="A52" s="199"/>
      <c r="B52" s="200"/>
      <c r="C52" s="6">
        <v>2022</v>
      </c>
      <c r="D52" s="7"/>
      <c r="E52" s="27">
        <f t="shared" si="4"/>
        <v>13831.38</v>
      </c>
      <c r="F52" s="27">
        <f t="shared" si="4"/>
        <v>13831.38</v>
      </c>
      <c r="G52" s="28">
        <f t="shared" si="5"/>
        <v>0</v>
      </c>
      <c r="H52" s="28">
        <f t="shared" si="5"/>
        <v>0</v>
      </c>
      <c r="I52" s="28">
        <f t="shared" si="5"/>
        <v>0</v>
      </c>
      <c r="J52" s="28">
        <f>J29+J41</f>
        <v>0</v>
      </c>
      <c r="K52" s="28">
        <f>K29+K41</f>
        <v>0</v>
      </c>
      <c r="L52" s="82">
        <f>L29+L41</f>
        <v>0</v>
      </c>
      <c r="M52" s="191"/>
      <c r="N52" s="187"/>
    </row>
    <row r="53" spans="1:14" s="99" customFormat="1" ht="21.75" customHeight="1">
      <c r="A53" s="199"/>
      <c r="B53" s="200"/>
      <c r="C53" s="6">
        <v>2023</v>
      </c>
      <c r="D53" s="7"/>
      <c r="E53" s="27">
        <f aca="true" t="shared" si="6" ref="E53:L53">E30+E42</f>
        <v>12485.6</v>
      </c>
      <c r="F53" s="27">
        <f t="shared" si="6"/>
        <v>12485.6</v>
      </c>
      <c r="G53" s="28">
        <f t="shared" si="6"/>
        <v>0</v>
      </c>
      <c r="H53" s="28">
        <f t="shared" si="6"/>
        <v>0</v>
      </c>
      <c r="I53" s="28">
        <f t="shared" si="6"/>
        <v>0</v>
      </c>
      <c r="J53" s="28">
        <f t="shared" si="6"/>
        <v>0</v>
      </c>
      <c r="K53" s="28">
        <f t="shared" si="6"/>
        <v>0</v>
      </c>
      <c r="L53" s="82">
        <f t="shared" si="6"/>
        <v>0</v>
      </c>
      <c r="M53" s="191"/>
      <c r="N53" s="187"/>
    </row>
    <row r="54" spans="1:14" s="99" customFormat="1" ht="21.75" customHeight="1">
      <c r="A54" s="199"/>
      <c r="B54" s="200"/>
      <c r="C54" s="120">
        <v>2024</v>
      </c>
      <c r="D54" s="121"/>
      <c r="E54" s="122">
        <f>E31+E43</f>
        <v>15125.2</v>
      </c>
      <c r="F54" s="122">
        <f aca="true" t="shared" si="7" ref="F54:L54">F31+F43</f>
        <v>15125.2</v>
      </c>
      <c r="G54" s="28">
        <f t="shared" si="7"/>
        <v>0</v>
      </c>
      <c r="H54" s="28">
        <f t="shared" si="7"/>
        <v>0</v>
      </c>
      <c r="I54" s="28">
        <f t="shared" si="7"/>
        <v>0</v>
      </c>
      <c r="J54" s="28">
        <f t="shared" si="7"/>
        <v>0</v>
      </c>
      <c r="K54" s="28">
        <f t="shared" si="7"/>
        <v>0</v>
      </c>
      <c r="L54" s="82">
        <f t="shared" si="7"/>
        <v>0</v>
      </c>
      <c r="M54" s="191"/>
      <c r="N54" s="187"/>
    </row>
    <row r="55" spans="1:14" s="99" customFormat="1" ht="21.75" customHeight="1" thickBot="1">
      <c r="A55" s="201"/>
      <c r="B55" s="202"/>
      <c r="C55" s="100">
        <v>2025</v>
      </c>
      <c r="D55" s="101"/>
      <c r="E55" s="102">
        <f>E32+E44</f>
        <v>15125.2</v>
      </c>
      <c r="F55" s="102">
        <f aca="true" t="shared" si="8" ref="F55:L55">F32+F44</f>
        <v>15125.2</v>
      </c>
      <c r="G55" s="28">
        <f t="shared" si="8"/>
        <v>0</v>
      </c>
      <c r="H55" s="28">
        <f t="shared" si="8"/>
        <v>0</v>
      </c>
      <c r="I55" s="28">
        <f t="shared" si="8"/>
        <v>0</v>
      </c>
      <c r="J55" s="28">
        <f t="shared" si="8"/>
        <v>0</v>
      </c>
      <c r="K55" s="28">
        <f t="shared" si="8"/>
        <v>0</v>
      </c>
      <c r="L55" s="82">
        <f t="shared" si="8"/>
        <v>0</v>
      </c>
      <c r="M55" s="192"/>
      <c r="N55" s="188"/>
    </row>
    <row r="56" spans="1:14" ht="18.75" customHeight="1">
      <c r="A56" s="103"/>
      <c r="B56" s="74"/>
      <c r="C56" s="40"/>
      <c r="D56" s="41"/>
      <c r="E56" s="42"/>
      <c r="F56" s="42"/>
      <c r="G56" s="42"/>
      <c r="H56" s="42"/>
      <c r="I56" s="40"/>
      <c r="J56" s="42"/>
      <c r="K56" s="42"/>
      <c r="L56" s="42"/>
      <c r="M56" s="43"/>
      <c r="N56" s="43"/>
    </row>
    <row r="57" spans="1:13" ht="18.75" customHeight="1">
      <c r="A57" s="103"/>
      <c r="B57" s="40"/>
      <c r="C57" s="40"/>
      <c r="D57" s="41"/>
      <c r="E57" s="42"/>
      <c r="F57" s="42"/>
      <c r="G57" s="161"/>
      <c r="H57" s="161"/>
      <c r="I57" s="161"/>
      <c r="J57" s="161"/>
      <c r="K57" s="42"/>
      <c r="L57" s="42"/>
      <c r="M57" s="43"/>
    </row>
    <row r="58" ht="21" customHeight="1"/>
    <row r="59" spans="1:13" ht="23.25">
      <c r="A59" s="50"/>
      <c r="B59" s="44"/>
      <c r="C59" s="45"/>
      <c r="D59" s="45"/>
      <c r="E59" s="47"/>
      <c r="F59" s="44"/>
      <c r="G59" s="44"/>
      <c r="H59" s="46"/>
      <c r="I59" s="44"/>
      <c r="J59" s="48"/>
      <c r="K59" s="44"/>
      <c r="L59" s="44"/>
      <c r="M59" s="46"/>
    </row>
    <row r="60" spans="1:13" ht="23.25">
      <c r="A60" s="50"/>
      <c r="B60" s="44"/>
      <c r="C60" s="45"/>
      <c r="D60" s="45"/>
      <c r="E60" s="47"/>
      <c r="F60" s="44"/>
      <c r="G60" s="44"/>
      <c r="H60" s="46"/>
      <c r="I60" s="44"/>
      <c r="J60" s="44"/>
      <c r="K60" s="44"/>
      <c r="L60" s="44"/>
      <c r="M60" s="46"/>
    </row>
    <row r="61" spans="1:13" ht="13.5" customHeight="1">
      <c r="A61" s="50"/>
      <c r="B61" s="44"/>
      <c r="C61" s="45"/>
      <c r="D61" s="45"/>
      <c r="E61" s="47"/>
      <c r="F61" s="44"/>
      <c r="G61" s="44"/>
      <c r="H61" s="46"/>
      <c r="I61" s="44"/>
      <c r="J61" s="44"/>
      <c r="K61" s="44"/>
      <c r="L61" s="44"/>
      <c r="M61" s="46"/>
    </row>
    <row r="62" spans="1:13" ht="23.25">
      <c r="A62" s="50"/>
      <c r="B62" s="44"/>
      <c r="C62" s="45"/>
      <c r="D62" s="45"/>
      <c r="E62" s="47"/>
      <c r="F62" s="44"/>
      <c r="G62" s="44"/>
      <c r="H62" s="46"/>
      <c r="I62" s="44"/>
      <c r="J62" s="44"/>
      <c r="K62" s="44"/>
      <c r="L62" s="44"/>
      <c r="M62" s="46"/>
    </row>
    <row r="63" spans="1:13" ht="11.25" customHeight="1">
      <c r="A63" s="50"/>
      <c r="B63" s="44"/>
      <c r="C63" s="45"/>
      <c r="D63" s="45"/>
      <c r="E63" s="47"/>
      <c r="F63" s="44"/>
      <c r="G63" s="44"/>
      <c r="H63" s="46"/>
      <c r="I63" s="44"/>
      <c r="J63" s="44"/>
      <c r="K63" s="44"/>
      <c r="L63" s="44"/>
      <c r="M63" s="46"/>
    </row>
    <row r="64" spans="1:13" ht="23.25">
      <c r="A64" s="50"/>
      <c r="B64" s="44"/>
      <c r="C64" s="49"/>
      <c r="D64" s="45"/>
      <c r="E64" s="47"/>
      <c r="F64" s="44"/>
      <c r="G64" s="44"/>
      <c r="H64" s="46"/>
      <c r="I64" s="44"/>
      <c r="J64" s="44"/>
      <c r="K64" s="44"/>
      <c r="L64" s="44"/>
      <c r="M64" s="46"/>
    </row>
    <row r="65" spans="1:10" ht="12.75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ht="12.75">
      <c r="A66" s="50"/>
      <c r="B66" s="50"/>
      <c r="C66" s="50"/>
      <c r="D66" s="50"/>
      <c r="E66" s="50"/>
      <c r="F66" s="50"/>
      <c r="G66" s="50"/>
      <c r="H66" s="50"/>
      <c r="I66" s="50"/>
      <c r="J66" s="50"/>
    </row>
    <row r="67" spans="1:10" ht="12.75">
      <c r="A67" s="50"/>
      <c r="B67" s="50"/>
      <c r="C67" s="50"/>
      <c r="D67" s="50"/>
      <c r="E67" s="50"/>
      <c r="F67" s="50"/>
      <c r="G67" s="50"/>
      <c r="H67" s="50"/>
      <c r="I67" s="50"/>
      <c r="J67" s="50"/>
    </row>
    <row r="68" spans="1:10" ht="12.75">
      <c r="A68" s="50"/>
      <c r="B68" s="50"/>
      <c r="C68" s="50"/>
      <c r="D68" s="50"/>
      <c r="E68" s="50"/>
      <c r="F68" s="50"/>
      <c r="G68" s="50"/>
      <c r="H68" s="50"/>
      <c r="I68" s="50"/>
      <c r="J68" s="50"/>
    </row>
    <row r="69" ht="12.75">
      <c r="B69" s="50"/>
    </row>
    <row r="72" spans="2:8" ht="12.75">
      <c r="B72" s="51"/>
      <c r="C72" s="50"/>
      <c r="D72" s="50"/>
      <c r="E72" s="50"/>
      <c r="F72" s="50"/>
      <c r="G72" s="50"/>
      <c r="H72" s="51"/>
    </row>
    <row r="73" spans="2:8" ht="12.75">
      <c r="B73" s="51"/>
      <c r="C73" s="50"/>
      <c r="D73" s="50"/>
      <c r="E73" s="50"/>
      <c r="F73" s="50"/>
      <c r="G73" s="50"/>
      <c r="H73" s="51"/>
    </row>
    <row r="74" spans="2:8" ht="12.75">
      <c r="B74" s="51"/>
      <c r="C74" s="50"/>
      <c r="D74" s="50"/>
      <c r="E74" s="50"/>
      <c r="F74" s="50"/>
      <c r="G74" s="50"/>
      <c r="H74" s="51"/>
    </row>
    <row r="75" spans="2:8" ht="12.75">
      <c r="B75" s="51"/>
      <c r="C75" s="50"/>
      <c r="D75" s="50"/>
      <c r="E75" s="50"/>
      <c r="F75" s="50"/>
      <c r="G75" s="50"/>
      <c r="H75" s="51"/>
    </row>
    <row r="76" spans="2:8" ht="12.75">
      <c r="B76" s="51"/>
      <c r="C76" s="50"/>
      <c r="D76" s="50"/>
      <c r="E76" s="50"/>
      <c r="F76" s="50"/>
      <c r="G76" s="50"/>
      <c r="H76" s="51"/>
    </row>
    <row r="77" spans="2:8" ht="12.75">
      <c r="B77" s="51"/>
      <c r="C77" s="50"/>
      <c r="D77" s="50"/>
      <c r="E77" s="50"/>
      <c r="F77" s="50"/>
      <c r="G77" s="50"/>
      <c r="H77" s="51"/>
    </row>
    <row r="78" spans="2:8" ht="12.75">
      <c r="B78" s="51"/>
      <c r="C78" s="50"/>
      <c r="D78" s="50"/>
      <c r="E78" s="50"/>
      <c r="F78" s="50"/>
      <c r="G78" s="50"/>
      <c r="H78" s="51"/>
    </row>
    <row r="79" spans="2:8" ht="12.75">
      <c r="B79" s="51"/>
      <c r="C79" s="50"/>
      <c r="D79" s="50"/>
      <c r="E79" s="50"/>
      <c r="F79" s="50"/>
      <c r="G79" s="50"/>
      <c r="H79" s="51"/>
    </row>
    <row r="80" spans="2:8" ht="12.75">
      <c r="B80" s="51"/>
      <c r="C80" s="50"/>
      <c r="D80" s="50"/>
      <c r="E80" s="50"/>
      <c r="F80" s="50"/>
      <c r="G80" s="50"/>
      <c r="H80" s="50"/>
    </row>
    <row r="81" spans="2:8" ht="12.75">
      <c r="B81" s="51"/>
      <c r="C81" s="50"/>
      <c r="D81" s="50"/>
      <c r="E81" s="50"/>
      <c r="F81" s="50"/>
      <c r="G81" s="50"/>
      <c r="H81" s="50"/>
    </row>
    <row r="82" spans="2:8" ht="12.75">
      <c r="B82" s="51"/>
      <c r="C82" s="50"/>
      <c r="D82" s="50"/>
      <c r="E82" s="50"/>
      <c r="F82" s="50"/>
      <c r="G82" s="50"/>
      <c r="H82" s="50"/>
    </row>
    <row r="83" spans="2:8" ht="12.75">
      <c r="B83" s="51"/>
      <c r="C83" s="50"/>
      <c r="D83" s="50"/>
      <c r="E83" s="50"/>
      <c r="F83" s="50"/>
      <c r="G83" s="50"/>
      <c r="H83" s="50"/>
    </row>
    <row r="84" spans="2:8" ht="12.75">
      <c r="B84" s="51"/>
      <c r="C84" s="50"/>
      <c r="D84" s="50"/>
      <c r="E84" s="50"/>
      <c r="F84" s="50"/>
      <c r="G84" s="50"/>
      <c r="H84" s="50"/>
    </row>
    <row r="85" spans="2:8" ht="12.75">
      <c r="B85" s="51"/>
      <c r="C85" s="50"/>
      <c r="D85" s="50"/>
      <c r="E85" s="50"/>
      <c r="F85" s="50"/>
      <c r="G85" s="50"/>
      <c r="H85" s="50"/>
    </row>
  </sheetData>
  <sheetProtection/>
  <mergeCells count="63">
    <mergeCell ref="A36:A44"/>
    <mergeCell ref="B36:B44"/>
    <mergeCell ref="M36:M44"/>
    <mergeCell ref="E25:E26"/>
    <mergeCell ref="C18:C19"/>
    <mergeCell ref="E14:E17"/>
    <mergeCell ref="H18:H19"/>
    <mergeCell ref="E18:E19"/>
    <mergeCell ref="L14:L15"/>
    <mergeCell ref="J25:J26"/>
    <mergeCell ref="N36:N44"/>
    <mergeCell ref="N45:N55"/>
    <mergeCell ref="M45:M55"/>
    <mergeCell ref="E23:E24"/>
    <mergeCell ref="F18:F19"/>
    <mergeCell ref="K18:K19"/>
    <mergeCell ref="G23:G24"/>
    <mergeCell ref="A34:N34"/>
    <mergeCell ref="A33:N33"/>
    <mergeCell ref="A45:B55"/>
    <mergeCell ref="B2:N2"/>
    <mergeCell ref="F5:K5"/>
    <mergeCell ref="D10:E10"/>
    <mergeCell ref="H23:H24"/>
    <mergeCell ref="C14:D17"/>
    <mergeCell ref="C23:C24"/>
    <mergeCell ref="F23:F24"/>
    <mergeCell ref="G18:G19"/>
    <mergeCell ref="K23:K24"/>
    <mergeCell ref="J23:J24"/>
    <mergeCell ref="G57:J57"/>
    <mergeCell ref="B4:N4"/>
    <mergeCell ref="I10:J10"/>
    <mergeCell ref="L23:L24"/>
    <mergeCell ref="J14:J15"/>
    <mergeCell ref="A35:N35"/>
    <mergeCell ref="A14:A32"/>
    <mergeCell ref="B14:B32"/>
    <mergeCell ref="L18:L19"/>
    <mergeCell ref="G7:J7"/>
    <mergeCell ref="B5:B9"/>
    <mergeCell ref="G14:G15"/>
    <mergeCell ref="J18:J19"/>
    <mergeCell ref="C5:C9"/>
    <mergeCell ref="D5:E9"/>
    <mergeCell ref="H14:H15"/>
    <mergeCell ref="F14:F15"/>
    <mergeCell ref="K3:N3"/>
    <mergeCell ref="F6:F9"/>
    <mergeCell ref="L5:L9"/>
    <mergeCell ref="M5:M9"/>
    <mergeCell ref="N5:N9"/>
    <mergeCell ref="G6:K6"/>
    <mergeCell ref="M14:M32"/>
    <mergeCell ref="N14:N32"/>
    <mergeCell ref="K7:K9"/>
    <mergeCell ref="G8:G9"/>
    <mergeCell ref="H8:J8"/>
    <mergeCell ref="A11:N11"/>
    <mergeCell ref="A12:N12"/>
    <mergeCell ref="A13:N13"/>
    <mergeCell ref="K14:K15"/>
    <mergeCell ref="A5:A9"/>
  </mergeCells>
  <printOptions/>
  <pageMargins left="0.1968503937007874" right="0.1968503937007874" top="0.1968503937007874" bottom="0.11811023622047245" header="0.11811023622047245" footer="0.11811023622047245"/>
  <pageSetup horizontalDpi="600" verticalDpi="600" orientation="landscape" paperSize="9" scale="5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2022-12-30T06:12:39Z</cp:lastPrinted>
  <dcterms:created xsi:type="dcterms:W3CDTF">2011-07-25T09:14:25Z</dcterms:created>
  <dcterms:modified xsi:type="dcterms:W3CDTF">2022-12-30T06:13:46Z</dcterms:modified>
  <cp:category/>
  <cp:version/>
  <cp:contentType/>
  <cp:contentStatus/>
</cp:coreProperties>
</file>