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 firstSheet="2" activeTab="2"/>
  </bookViews>
  <sheets>
    <sheet name="ФО Общее" sheetId="1" state="hidden" r:id="rId1"/>
    <sheet name="ФО соверш." sheetId="2" state="hidden" r:id="rId2"/>
    <sheet name="ФО БГ" sheetId="4" r:id="rId3"/>
    <sheet name="Лист1 (3)" sheetId="3" state="hidden" r:id="rId4"/>
  </sheets>
  <definedNames>
    <definedName name="_xlnm.Print_Area" localSheetId="3">'Лист1 (3)'!$A$1:$J$32</definedName>
    <definedName name="_xlnm.Print_Area" localSheetId="2">'ФО БГ'!$A$1:$J$32</definedName>
    <definedName name="_xlnm.Print_Area" localSheetId="0">'ФО Общее'!$A$1:$K$48</definedName>
    <definedName name="_xlnm.Print_Area" localSheetId="1">'ФО соверш.'!$A$1:$J$101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4" i="2"/>
  <c r="D11" i="1"/>
  <c r="G42"/>
  <c r="G31"/>
  <c r="G21"/>
  <c r="F91" i="2"/>
  <c r="F86"/>
  <c r="F81"/>
  <c r="F69"/>
  <c r="F64"/>
  <c r="F59"/>
  <c r="F54"/>
  <c r="F49"/>
  <c r="F43"/>
  <c r="F36"/>
  <c r="F31"/>
  <c r="F26"/>
  <c r="F21"/>
  <c r="F11" s="1"/>
  <c r="F16"/>
  <c r="F14"/>
  <c r="D31" i="1"/>
  <c r="K30"/>
  <c r="J25" i="4"/>
  <c r="J24"/>
  <c r="J21"/>
  <c r="I21"/>
  <c r="H21"/>
  <c r="H14" s="1"/>
  <c r="H11" s="1"/>
  <c r="G21"/>
  <c r="F14"/>
  <c r="E21"/>
  <c r="D21"/>
  <c r="D14" s="1"/>
  <c r="D11" s="1"/>
  <c r="C21"/>
  <c r="J19"/>
  <c r="J16" s="1"/>
  <c r="I16"/>
  <c r="H16"/>
  <c r="G16"/>
  <c r="E16"/>
  <c r="D16"/>
  <c r="C16"/>
  <c r="I14"/>
  <c r="G14"/>
  <c r="E14"/>
  <c r="C14"/>
  <c r="C11" s="1"/>
  <c r="I11"/>
  <c r="G11"/>
  <c r="E11"/>
  <c r="E31" i="1"/>
  <c r="F31"/>
  <c r="G11"/>
  <c r="F11"/>
  <c r="K24"/>
  <c r="C43" i="2"/>
  <c r="J47"/>
  <c r="D21" i="1"/>
  <c r="D42"/>
  <c r="C69" i="2"/>
  <c r="J25" i="3"/>
  <c r="J24"/>
  <c r="J21"/>
  <c r="I21"/>
  <c r="H21"/>
  <c r="H14" s="1"/>
  <c r="H11" s="1"/>
  <c r="G21"/>
  <c r="F21"/>
  <c r="F14" s="1"/>
  <c r="F11" s="1"/>
  <c r="E21"/>
  <c r="D21"/>
  <c r="D14" s="1"/>
  <c r="D11" s="1"/>
  <c r="C21"/>
  <c r="J19"/>
  <c r="J16" s="1"/>
  <c r="I16"/>
  <c r="H16"/>
  <c r="G16"/>
  <c r="F16"/>
  <c r="E16"/>
  <c r="D16"/>
  <c r="C16"/>
  <c r="I14"/>
  <c r="G14"/>
  <c r="E14"/>
  <c r="C14"/>
  <c r="I11"/>
  <c r="G11"/>
  <c r="E11"/>
  <c r="C11"/>
  <c r="J94" i="2"/>
  <c r="J91" s="1"/>
  <c r="I91"/>
  <c r="H91"/>
  <c r="G91"/>
  <c r="E91"/>
  <c r="D91"/>
  <c r="C91"/>
  <c r="J86"/>
  <c r="I86"/>
  <c r="H86"/>
  <c r="G86"/>
  <c r="E86"/>
  <c r="D86"/>
  <c r="C86"/>
  <c r="J81"/>
  <c r="I81"/>
  <c r="H81"/>
  <c r="G81"/>
  <c r="E81"/>
  <c r="D81"/>
  <c r="C81"/>
  <c r="J74"/>
  <c r="J73"/>
  <c r="J72"/>
  <c r="I69"/>
  <c r="H69"/>
  <c r="G69"/>
  <c r="E69"/>
  <c r="D69"/>
  <c r="J64"/>
  <c r="I64"/>
  <c r="H64"/>
  <c r="G64"/>
  <c r="E64"/>
  <c r="D64"/>
  <c r="C64"/>
  <c r="J59"/>
  <c r="I59"/>
  <c r="H59"/>
  <c r="G59"/>
  <c r="E59"/>
  <c r="D59"/>
  <c r="C59"/>
  <c r="J54"/>
  <c r="I54"/>
  <c r="H54"/>
  <c r="G54"/>
  <c r="E54"/>
  <c r="D54"/>
  <c r="C54"/>
  <c r="J52"/>
  <c r="J49" s="1"/>
  <c r="I49"/>
  <c r="H49"/>
  <c r="G49"/>
  <c r="J46"/>
  <c r="J43" s="1"/>
  <c r="I43"/>
  <c r="H43"/>
  <c r="G43"/>
  <c r="E43"/>
  <c r="D43"/>
  <c r="J41"/>
  <c r="J40"/>
  <c r="J39"/>
  <c r="I36"/>
  <c r="H36"/>
  <c r="G36"/>
  <c r="E36"/>
  <c r="D36"/>
  <c r="C36"/>
  <c r="J31"/>
  <c r="I31"/>
  <c r="H31"/>
  <c r="G31"/>
  <c r="E31"/>
  <c r="D31"/>
  <c r="C31"/>
  <c r="J29"/>
  <c r="J26" s="1"/>
  <c r="I26"/>
  <c r="H26"/>
  <c r="G26"/>
  <c r="E26"/>
  <c r="D26"/>
  <c r="C26"/>
  <c r="J24"/>
  <c r="J21" s="1"/>
  <c r="I21"/>
  <c r="H21"/>
  <c r="G21"/>
  <c r="E21"/>
  <c r="D21"/>
  <c r="C21"/>
  <c r="C11" s="1"/>
  <c r="J19"/>
  <c r="J16" s="1"/>
  <c r="I16"/>
  <c r="H16"/>
  <c r="G16"/>
  <c r="E16"/>
  <c r="D16"/>
  <c r="I14"/>
  <c r="H14"/>
  <c r="G14"/>
  <c r="E14"/>
  <c r="D14"/>
  <c r="I11"/>
  <c r="H11"/>
  <c r="G11"/>
  <c r="D11"/>
  <c r="J42" i="1"/>
  <c r="I42"/>
  <c r="H42"/>
  <c r="F42"/>
  <c r="E42"/>
  <c r="K41"/>
  <c r="K40"/>
  <c r="K39"/>
  <c r="J35"/>
  <c r="I35"/>
  <c r="H35"/>
  <c r="G35"/>
  <c r="F35"/>
  <c r="E35"/>
  <c r="E11" s="1"/>
  <c r="D35"/>
  <c r="K34"/>
  <c r="J31"/>
  <c r="I31"/>
  <c r="I11" s="1"/>
  <c r="H31"/>
  <c r="K29"/>
  <c r="K28"/>
  <c r="K27"/>
  <c r="K26"/>
  <c r="K25"/>
  <c r="J21"/>
  <c r="I21"/>
  <c r="H21"/>
  <c r="F21"/>
  <c r="E21"/>
  <c r="K20"/>
  <c r="K19"/>
  <c r="K18"/>
  <c r="K17"/>
  <c r="K16"/>
  <c r="K15"/>
  <c r="J11"/>
  <c r="H11"/>
  <c r="E11" i="2" l="1"/>
  <c r="J36"/>
  <c r="J11" s="1"/>
  <c r="J14"/>
  <c r="J14" i="4"/>
  <c r="J11" s="1"/>
  <c r="K35" i="1"/>
  <c r="K21"/>
  <c r="K31"/>
  <c r="J69" i="2"/>
  <c r="K11" i="1"/>
  <c r="K42"/>
  <c r="J14" i="3"/>
  <c r="J11" s="1"/>
</calcChain>
</file>

<file path=xl/sharedStrings.xml><?xml version="1.0" encoding="utf-8"?>
<sst xmlns="http://schemas.openxmlformats.org/spreadsheetml/2006/main" count="893" uniqueCount="103">
  <si>
    <t>Приложение №1</t>
  </si>
  <si>
    <t>к постановлению администрации ЗАТО г. Радужный Владимирской области</t>
  </si>
  <si>
    <t>Финансовое обеспечение муниципальной программы</t>
  </si>
  <si>
    <t>"Перспективное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 Радужный Владимирской области"</t>
  </si>
  <si>
    <t>№ п/п</t>
  </si>
  <si>
    <t>Наименование муниципальной программы, структурного элемента/ источник финансирования</t>
  </si>
  <si>
    <t>ГРБС/
КБК</t>
  </si>
  <si>
    <t>Объем финансового обеспечения по годам реализации, тыс. рублей</t>
  </si>
  <si>
    <t>2024</t>
  </si>
  <si>
    <t>2025</t>
  </si>
  <si>
    <t>2026</t>
  </si>
  <si>
    <t>Всего</t>
  </si>
  <si>
    <t>Муниципальная программа "Перспективное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 Радужный Владимирской области"</t>
  </si>
  <si>
    <t>всего по программе:</t>
  </si>
  <si>
    <t>Комплекс процессных мероприятий «Совершенствование и развитие гражданской обороны, защиты населения и территории, обеспечение пожарной безопасности и безопасности людей на водных объектах»</t>
  </si>
  <si>
    <t>1</t>
  </si>
  <si>
    <t>Организация мероприятий по гражданской обороне</t>
  </si>
  <si>
    <t>Бюджет МО ЗАТО г. Радужный, в том числе:</t>
  </si>
  <si>
    <t>МКУ "УГОЧС"</t>
  </si>
  <si>
    <t>720 0309 0640120320 244</t>
  </si>
  <si>
    <t>720 0309 0640120330 244</t>
  </si>
  <si>
    <t>720 0309 0640120340 244</t>
  </si>
  <si>
    <t>720 0309 0640100590 111</t>
  </si>
  <si>
    <t>720 0309 0640100590 119</t>
  </si>
  <si>
    <t>720 0309 0640100590 244</t>
  </si>
  <si>
    <t>Итого по годам:</t>
  </si>
  <si>
    <t>2</t>
  </si>
  <si>
    <t>Организация работ по недопущению и ликвидации чрезвычайных ситуаций</t>
  </si>
  <si>
    <t>720 0310 0640120360 244</t>
  </si>
  <si>
    <t>ГКМХ</t>
  </si>
  <si>
    <t>733 0310 0640120370 244</t>
  </si>
  <si>
    <t>720 0310 0640100590 111</t>
  </si>
  <si>
    <t>720 0310 0640100590 119</t>
  </si>
  <si>
    <t>720 0310 0640100590 244</t>
  </si>
  <si>
    <t>3</t>
  </si>
  <si>
    <t>Организация мероприятий по обеспечению пожарной безопасности и безопасности людей на водных объектах</t>
  </si>
  <si>
    <t>720 0310 0640120410 244</t>
  </si>
  <si>
    <t>Комплекс процессных мероприятий «Безопасный город на территории ЗАТО г. Радужный Владимирской области»</t>
  </si>
  <si>
    <t>4</t>
  </si>
  <si>
    <t>Внедрение и развитие аппаратно-программного комплекса "Безопасный город"</t>
  </si>
  <si>
    <t>720 0310 0640220420 244</t>
  </si>
  <si>
    <t>720 0310 0640220430 244</t>
  </si>
  <si>
    <t>733 0310 0640220430 244</t>
  </si>
  <si>
    <t>МКУ "УГОЧС" - МКУ "УГОЧС" ЗАТО г. Радужный Владимирской области</t>
  </si>
  <si>
    <t>ГКМХ - МКУ "ГКМХ" ЗАТО г. Радужный Владимирской области</t>
  </si>
  <si>
    <t>Приложение №2</t>
  </si>
  <si>
    <t>Финансовое обеспечение комплекса процессных мероприятий</t>
  </si>
  <si>
    <t>«Совершенствование и развитие гражданской обороны, защиты населения и территории, обеспечение пожарной безопасности и безопасности людей на водных объектах»</t>
  </si>
  <si>
    <t>Наименование мероприятия (результата) / 
 источник финансового обеспечения</t>
  </si>
  <si>
    <t>Комплекс процессных мероприятий «Совершенствование и развитие гражданской обороны, защиты населения и территории, обеспечение пожарной безопасности и безопасности людей на водных объектах», (всего), в том числе:</t>
  </si>
  <si>
    <t>Федеральный бюджет</t>
  </si>
  <si>
    <t>0,00000</t>
  </si>
  <si>
    <t>Областной бюджет</t>
  </si>
  <si>
    <t>Бюджет МО ЗАТО г. Радужный</t>
  </si>
  <si>
    <t>Внебюджетные источники</t>
  </si>
  <si>
    <t xml:space="preserve">         Мероприятие (результат) №1        «Создание и совершенствование пунктов управления города, объектов гражданской обороны (укрытий)»</t>
  </si>
  <si>
    <t>-</t>
  </si>
  <si>
    <t>720 0309 0640120320 244 (МКУ «УГОЧС»)</t>
  </si>
  <si>
    <t xml:space="preserve">              Мероприятие (результат) №2          «Оснащение нештатных формирований по обеспечению мероприятий ГО города»</t>
  </si>
  <si>
    <t>720 0309 0640120330 244 (МКУ «УГОЧС»)</t>
  </si>
  <si>
    <t xml:space="preserve">          Мероприятие (результат) №3            «Организация обучения руководящего состава, сил РСЧС и населения к действиям по сигналу ГО и в ЧС»</t>
  </si>
  <si>
    <t>720 0309 0640120340 244 (МКУ «УГОЧС»)</t>
  </si>
  <si>
    <t xml:space="preserve">              Мероприятие (результат) №4            «Повышение (освежение)объемов запасов материально-технических, продовольственных, медицинских, средств индивидуальной защиты и иных средств, создаваемых в целях гражданской обороны, путем фактического накопления (закладке на хранение)»</t>
  </si>
  <si>
    <t xml:space="preserve">                Мероприятие (результат) №5                      «Расходы на обеспечение деятельности муниципальных учреждений обеспечивающих выполнение мероприятий в области гражданской обороны, защиты населения и территорий от чрезвычайных ситуаций, обеспечения пожарной безопасности и безопасности людей на водных объектах на территории ЗАТО г. Радужный в пределах установленных полномочий (фонд оплаты труда, страховые взносы, услуги связи, работы и услуги по содержанию имущества и т.д.)»</t>
  </si>
  <si>
    <t>720 0309 0640100590 111 (МКУ «УГОЧС»)</t>
  </si>
  <si>
    <t>720 0309 0640100590 119 (МКУ «УГОЧС»)</t>
  </si>
  <si>
    <t>720 0309 0640100590 244 (МКУ «УГОЧС»)</t>
  </si>
  <si>
    <t xml:space="preserve">      Мероприятие (результат) №6         «Подготовка (восстановление) инженерной, автомобильной и пожарной  техники аварийно-спасательной команды повышенной готовности городского звена РС ЧС к реагированию на аварийные ситуации (приобретение запасных частей для инженерной, автомобильной и пожарной техники)»</t>
  </si>
  <si>
    <t>720 0310 0640120360 244 (МКУ «УГОЧС»)</t>
  </si>
  <si>
    <t xml:space="preserve">     Мероприятие (результат) №7              «Поддержание в рабочем состоянии резервной электрической станции: Содержание и обслуживание автономной газодизельной теплоэлектростанции на территории ЗАТО  г. Радужный Владимирской области»</t>
  </si>
  <si>
    <t>733 0310 0640120370 244 («ГКМХ»)</t>
  </si>
  <si>
    <t xml:space="preserve"> Мероприятие (результат) №8    «Возмещение расходов предприятиям, привлекаемым для ликвидации чрезвычайных ситуаций на территории ЗАТО г.Радужный»</t>
  </si>
  <si>
    <t xml:space="preserve"> Мероприятие (результат) №9    «Повышение (освежение) и восполнение резерва материальных ресурсов для ликвидации чрезвычайных ситуаций на территории ЗАТО г. Радужный (предметы первой необходимости, вещевое имущество, строительные материалы, лекарственные препараты и медицинские изделия, нефтепродукты, другие материальные ресурсы)»</t>
  </si>
  <si>
    <t xml:space="preserve"> Мероприятие (результат) №10    «Оснащение оперативной группы КЧС и ОПБ ЗАТО г. Радужный Владимирской области»</t>
  </si>
  <si>
    <r>
      <rPr>
        <b/>
        <sz val="10"/>
        <color rgb="FF000000"/>
        <rFont val="Times New Roman"/>
        <family val="1"/>
        <charset val="204"/>
      </rPr>
      <t xml:space="preserve">        Мероприятие (результат) №11         «Расходы на обеспечение деятельности муниципальных учреждений обеспечивающих выполнение мероприятий в области защиты населения и территорий от ЧС </t>
    </r>
    <r>
      <rPr>
        <sz val="10"/>
        <color rgb="FF000000"/>
        <rFont val="Times New Roman"/>
        <family val="1"/>
        <charset val="204"/>
      </rPr>
      <t>(фонд оплаты труда, страховые взносы, услуги связи, работы и услуги по содержанию имущества и т.д.)»</t>
    </r>
  </si>
  <si>
    <t>720 0310 0640100590 111 (МКУ «УГОЧС»)</t>
  </si>
  <si>
    <t>720 0310 0640100590 119 (МКУ «УГОЧС»)</t>
  </si>
  <si>
    <t>720 0310 0640100590 244 (МКУ «УГОЧС»)</t>
  </si>
  <si>
    <t>720 0310 0640120410 244 (МКУ «УГОЧС»)</t>
  </si>
  <si>
    <t>МКУ «УГОЧС» - МКУ «УГОЧС» ЗАТО г. Радужный Владимирской области</t>
  </si>
  <si>
    <t>МКУ «ГКМХ» - МКУ «ГКМХ» ЗАТО г. Радужный Владимирской области</t>
  </si>
  <si>
    <t>Приложение №3</t>
  </si>
  <si>
    <t>«Безопасный город на территории ЗАТО г. Радужный Владимирской области»</t>
  </si>
  <si>
    <t>Комплекс процессных мероприятий «Безопасный город», (всего), в том числе:</t>
  </si>
  <si>
    <t xml:space="preserve">Областной бюджет </t>
  </si>
  <si>
    <t xml:space="preserve">           Мероприятие (результат) №1         «Сбор, обработка и консолидация данных о текущей обстановке в ЗАТО г. Радужный, получаемых из различных источников информации (поддержание в рабочем состоянии систем мониторинга»</t>
  </si>
  <si>
    <t>720 0310 0640220420 244 (МКУ «УГОЧС»)</t>
  </si>
  <si>
    <t>Мероприятие (результат) №2 Интеграция существующих и перспективных федеральных, региональных и муниципальных информационных систем, обеспечивающих безопасность жизнедеятельности населения на базе единой интеграционной платформы с возможностью подключения и управления широким спектром оконечных устройств (видеокамер, датчиков, гидропостов и т.д.) и комплекса средств автоматизации (далее КСА) муниципального и регионального уровней</t>
  </si>
  <si>
    <t>720 0310 0640220430 244 (МКУ «УГОЧС»)</t>
  </si>
  <si>
    <t>733 0310 0640220430 244 («ГКМХ»)</t>
  </si>
  <si>
    <t>733 0310 0640120360 811</t>
  </si>
  <si>
    <t>733 0310 0640120360 811 ("ГКМХ")</t>
  </si>
  <si>
    <t xml:space="preserve"> от ______05.04.2024______ №_____439____</t>
  </si>
  <si>
    <t>720 0310 0640160040 811</t>
  </si>
  <si>
    <t>250,0000</t>
  </si>
  <si>
    <r>
      <t xml:space="preserve"> Мероприятие (результат) №15    «</t>
    </r>
    <r>
      <rPr>
        <b/>
        <sz val="10"/>
        <color rgb="FF000000"/>
        <rFont val="Times New Roman"/>
        <family val="1"/>
        <charset val="1"/>
      </rPr>
      <t>Обеспечение первичных мер пожарной безопасности в границах населенных пунктов: очистка пожарных водоемов»</t>
    </r>
  </si>
  <si>
    <t>720 0310 0640160040 811 (МКУ «УГОЧС»)</t>
  </si>
  <si>
    <t xml:space="preserve"> Мероприятие (результат) №12     «Оснащение инвентарем заглубленных помещений подземного пространства многоквартирных домой ЗАТО г. Радужный Владимирской области»</t>
  </si>
  <si>
    <r>
      <t xml:space="preserve"> Мероприятие (результат) №13    </t>
    </r>
    <r>
      <rPr>
        <b/>
        <sz val="10"/>
        <color rgb="FF000000"/>
        <rFont val="Times New Roman"/>
        <family val="1"/>
        <charset val="1"/>
      </rPr>
      <t xml:space="preserve"> «Наглядная агитация по вопросам безопасной жизнедеятельности  населения и пожарной безопасности  на улицах  в местах массового скопления людей и в административных зданиях города»</t>
    </r>
  </si>
  <si>
    <r>
      <t xml:space="preserve"> Мероприятие (результат) №14     «</t>
    </r>
    <r>
      <rPr>
        <b/>
        <sz val="10"/>
        <color rgb="FF000000"/>
        <rFont val="Times New Roman"/>
        <family val="1"/>
        <charset val="1"/>
      </rPr>
      <t>Развитие и материальная поддержка ДПО на территории ЗАТО г. Радужный (покупка ценных подарков, призов для членов ДПО и т.д.)»</t>
    </r>
  </si>
  <si>
    <t xml:space="preserve"> от ____24.10.2024_____ №____1383____</t>
  </si>
  <si>
    <t xml:space="preserve"> от ____24.10.2024____ №____1383____</t>
  </si>
  <si>
    <t xml:space="preserve"> от _____24.10.2024______ №_____1383____</t>
  </si>
</sst>
</file>

<file path=xl/styles.xml><?xml version="1.0" encoding="utf-8"?>
<styleSheet xmlns="http://schemas.openxmlformats.org/spreadsheetml/2006/main">
  <numFmts count="1">
    <numFmt numFmtId="164" formatCode="0.00000"/>
  </numFmts>
  <fonts count="10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C0C0C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49" fontId="1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164" fontId="5" fillId="6" borderId="1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49" fontId="3" fillId="0" borderId="0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right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"/>
  <sheetViews>
    <sheetView view="pageBreakPreview" workbookViewId="0">
      <selection activeCell="G3" sqref="G3:K3"/>
    </sheetView>
  </sheetViews>
  <sheetFormatPr defaultColWidth="8.7109375" defaultRowHeight="15"/>
  <cols>
    <col min="1" max="1" width="5.28515625" customWidth="1"/>
    <col min="2" max="2" width="27.140625" customWidth="1"/>
    <col min="3" max="3" width="27.7109375" customWidth="1"/>
    <col min="4" max="7" width="13" customWidth="1"/>
    <col min="8" max="9" width="9.28515625" customWidth="1"/>
    <col min="10" max="10" width="9.140625" customWidth="1"/>
    <col min="11" max="11" width="13.42578125" customWidth="1"/>
  </cols>
  <sheetData>
    <row r="1" spans="1:11" ht="13.9" customHeight="1">
      <c r="A1" s="1"/>
      <c r="B1" s="1"/>
      <c r="C1" s="1"/>
      <c r="D1" s="1"/>
      <c r="E1" s="1"/>
      <c r="F1" s="1"/>
      <c r="G1" s="44" t="s">
        <v>0</v>
      </c>
      <c r="H1" s="44"/>
      <c r="I1" s="44"/>
      <c r="J1" s="44"/>
      <c r="K1" s="44"/>
    </row>
    <row r="2" spans="1:11" ht="37.35" customHeight="1">
      <c r="A2" s="1"/>
      <c r="B2" s="1"/>
      <c r="C2" s="1"/>
      <c r="D2" s="1"/>
      <c r="E2" s="1"/>
      <c r="F2" s="1"/>
      <c r="G2" s="44" t="s">
        <v>1</v>
      </c>
      <c r="H2" s="44"/>
      <c r="I2" s="44"/>
      <c r="J2" s="44"/>
      <c r="K2" s="44"/>
    </row>
    <row r="3" spans="1:11">
      <c r="A3" s="1"/>
      <c r="B3" s="1"/>
      <c r="C3" s="1"/>
      <c r="D3" s="1"/>
      <c r="E3" s="1"/>
      <c r="F3" s="1"/>
      <c r="G3" s="45" t="s">
        <v>100</v>
      </c>
      <c r="H3" s="45"/>
      <c r="I3" s="45"/>
      <c r="J3" s="45"/>
      <c r="K3" s="45"/>
    </row>
    <row r="4" spans="1:11">
      <c r="A4" s="1"/>
      <c r="B4" s="1"/>
      <c r="C4" s="1"/>
      <c r="D4" s="1"/>
      <c r="E4" s="1"/>
      <c r="F4" s="1"/>
      <c r="G4" s="2"/>
      <c r="H4" s="3"/>
      <c r="I4" s="3"/>
      <c r="J4" s="3"/>
      <c r="K4" s="3"/>
    </row>
    <row r="5" spans="1:11" ht="15.75" customHeight="1">
      <c r="A5" s="46" t="s">
        <v>2</v>
      </c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1" ht="31.5" customHeight="1">
      <c r="A6" s="46" t="s">
        <v>3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1">
      <c r="A7" s="4"/>
      <c r="B7" s="4"/>
      <c r="C7" s="4"/>
      <c r="D7" s="4"/>
      <c r="E7" s="4"/>
      <c r="F7" s="4"/>
      <c r="G7" s="1"/>
      <c r="H7" s="1"/>
      <c r="I7" s="1"/>
      <c r="J7" s="1"/>
      <c r="K7" s="1"/>
    </row>
    <row r="8" spans="1:11" ht="45" customHeight="1">
      <c r="A8" s="47" t="s">
        <v>4</v>
      </c>
      <c r="B8" s="47" t="s">
        <v>5</v>
      </c>
      <c r="C8" s="47" t="s">
        <v>6</v>
      </c>
      <c r="D8" s="47" t="s">
        <v>7</v>
      </c>
      <c r="E8" s="47"/>
      <c r="F8" s="47"/>
      <c r="G8" s="47"/>
      <c r="H8" s="47"/>
      <c r="I8" s="47"/>
      <c r="J8" s="47"/>
      <c r="K8" s="47"/>
    </row>
    <row r="9" spans="1:11" ht="36.75" customHeight="1">
      <c r="A9" s="47"/>
      <c r="B9" s="47"/>
      <c r="C9" s="47"/>
      <c r="D9" s="6" t="s">
        <v>8</v>
      </c>
      <c r="E9" s="6" t="s">
        <v>9</v>
      </c>
      <c r="F9" s="6" t="s">
        <v>10</v>
      </c>
      <c r="G9" s="40">
        <v>2027</v>
      </c>
      <c r="H9" s="5">
        <v>2028</v>
      </c>
      <c r="I9" s="5">
        <v>2029</v>
      </c>
      <c r="J9" s="5">
        <v>2030</v>
      </c>
      <c r="K9" s="5" t="s">
        <v>11</v>
      </c>
    </row>
    <row r="10" spans="1:11" ht="37.5" customHeight="1">
      <c r="A10" s="48" t="s">
        <v>12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</row>
    <row r="11" spans="1:11" ht="30" customHeight="1">
      <c r="A11" s="49" t="s">
        <v>13</v>
      </c>
      <c r="B11" s="49"/>
      <c r="C11" s="49"/>
      <c r="D11" s="7">
        <f>D21+D31+D35+D42</f>
        <v>15379.442000000001</v>
      </c>
      <c r="E11" s="7">
        <f>E21+E31+E35+E42</f>
        <v>13723.986000000003</v>
      </c>
      <c r="F11" s="7">
        <f>F21+F31+F35+F42</f>
        <v>13583.986000000003</v>
      </c>
      <c r="G11" s="41">
        <f>G21+G31+G35+G42</f>
        <v>0</v>
      </c>
      <c r="H11" s="8">
        <f t="shared" ref="H11:J11" si="0">H21+H31+H35+H42</f>
        <v>0</v>
      </c>
      <c r="I11" s="8">
        <f t="shared" si="0"/>
        <v>0</v>
      </c>
      <c r="J11" s="8">
        <f t="shared" si="0"/>
        <v>0</v>
      </c>
      <c r="K11" s="9">
        <f>D11+E11+F11+G11+H11+I11+J11</f>
        <v>42687.414000000004</v>
      </c>
    </row>
    <row r="12" spans="1:11" ht="39" customHeight="1">
      <c r="A12" s="50" t="s">
        <v>14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</row>
    <row r="13" spans="1:11" ht="28.5" customHeight="1">
      <c r="A13" s="51" t="s">
        <v>15</v>
      </c>
      <c r="B13" s="49" t="s">
        <v>16</v>
      </c>
      <c r="C13" s="49"/>
      <c r="D13" s="49"/>
      <c r="E13" s="49"/>
      <c r="F13" s="49"/>
      <c r="G13" s="49"/>
      <c r="H13" s="49"/>
      <c r="I13" s="49"/>
      <c r="J13" s="49"/>
      <c r="K13" s="49"/>
    </row>
    <row r="14" spans="1:11" ht="15" customHeight="1">
      <c r="A14" s="51"/>
      <c r="B14" s="52" t="s">
        <v>17</v>
      </c>
      <c r="C14" s="52"/>
      <c r="D14" s="52"/>
      <c r="E14" s="52"/>
      <c r="F14" s="52"/>
      <c r="G14" s="52"/>
      <c r="H14" s="52"/>
      <c r="I14" s="52"/>
      <c r="J14" s="52"/>
      <c r="K14" s="52"/>
    </row>
    <row r="15" spans="1:11" ht="15" customHeight="1">
      <c r="A15" s="51"/>
      <c r="B15" s="12" t="s">
        <v>18</v>
      </c>
      <c r="C15" s="10" t="s">
        <v>19</v>
      </c>
      <c r="D15" s="13">
        <v>21.35</v>
      </c>
      <c r="E15" s="13">
        <v>50</v>
      </c>
      <c r="F15" s="13">
        <v>50</v>
      </c>
      <c r="G15" s="14">
        <v>0</v>
      </c>
      <c r="H15" s="14">
        <v>0</v>
      </c>
      <c r="I15" s="14">
        <v>0</v>
      </c>
      <c r="J15" s="14">
        <v>0</v>
      </c>
      <c r="K15" s="14">
        <f t="shared" ref="K15:K21" si="1">D15+E15+F15+G15+H15+I15+J15</f>
        <v>121.35</v>
      </c>
    </row>
    <row r="16" spans="1:11" ht="15" customHeight="1">
      <c r="A16" s="10"/>
      <c r="B16" s="12" t="s">
        <v>18</v>
      </c>
      <c r="C16" s="10" t="s">
        <v>20</v>
      </c>
      <c r="D16" s="13">
        <v>0</v>
      </c>
      <c r="E16" s="13">
        <v>10</v>
      </c>
      <c r="F16" s="13">
        <v>10</v>
      </c>
      <c r="G16" s="14">
        <v>0</v>
      </c>
      <c r="H16" s="14">
        <v>0</v>
      </c>
      <c r="I16" s="14">
        <v>0</v>
      </c>
      <c r="J16" s="14">
        <v>0</v>
      </c>
      <c r="K16" s="14">
        <f t="shared" si="1"/>
        <v>20</v>
      </c>
    </row>
    <row r="17" spans="1:11" ht="15" customHeight="1">
      <c r="A17" s="10"/>
      <c r="B17" s="12" t="s">
        <v>18</v>
      </c>
      <c r="C17" s="10" t="s">
        <v>21</v>
      </c>
      <c r="D17" s="13">
        <v>11.4</v>
      </c>
      <c r="E17" s="13">
        <v>16</v>
      </c>
      <c r="F17" s="13">
        <v>16</v>
      </c>
      <c r="G17" s="14">
        <v>0</v>
      </c>
      <c r="H17" s="14">
        <v>0</v>
      </c>
      <c r="I17" s="14">
        <v>0</v>
      </c>
      <c r="J17" s="14">
        <v>0</v>
      </c>
      <c r="K17" s="14">
        <f t="shared" si="1"/>
        <v>43.4</v>
      </c>
    </row>
    <row r="18" spans="1:11" ht="15" customHeight="1">
      <c r="A18" s="10"/>
      <c r="B18" s="12" t="s">
        <v>18</v>
      </c>
      <c r="C18" s="10" t="s">
        <v>22</v>
      </c>
      <c r="D18" s="13">
        <v>2750.5610799999999</v>
      </c>
      <c r="E18" s="13">
        <v>2715.76</v>
      </c>
      <c r="F18" s="13">
        <v>2715.76</v>
      </c>
      <c r="G18" s="14">
        <v>0</v>
      </c>
      <c r="H18" s="14">
        <v>0</v>
      </c>
      <c r="I18" s="14">
        <v>0</v>
      </c>
      <c r="J18" s="14">
        <v>0</v>
      </c>
      <c r="K18" s="14">
        <f t="shared" si="1"/>
        <v>8182.0810799999999</v>
      </c>
    </row>
    <row r="19" spans="1:11" ht="15" customHeight="1">
      <c r="A19" s="10"/>
      <c r="B19" s="12" t="s">
        <v>18</v>
      </c>
      <c r="C19" s="10" t="s">
        <v>23</v>
      </c>
      <c r="D19" s="13">
        <v>830.66992000000005</v>
      </c>
      <c r="E19" s="13">
        <v>820.16</v>
      </c>
      <c r="F19" s="13">
        <v>820.16</v>
      </c>
      <c r="G19" s="14">
        <v>0</v>
      </c>
      <c r="H19" s="14">
        <v>0</v>
      </c>
      <c r="I19" s="14">
        <v>0</v>
      </c>
      <c r="J19" s="14">
        <v>0</v>
      </c>
      <c r="K19" s="14">
        <f t="shared" si="1"/>
        <v>2470.98992</v>
      </c>
    </row>
    <row r="20" spans="1:11" ht="15" customHeight="1">
      <c r="A20" s="10"/>
      <c r="B20" s="12" t="s">
        <v>18</v>
      </c>
      <c r="C20" s="10" t="s">
        <v>24</v>
      </c>
      <c r="D20" s="13">
        <v>533.70000000000005</v>
      </c>
      <c r="E20" s="13">
        <v>562.04999999999995</v>
      </c>
      <c r="F20" s="13">
        <v>552.04999999999995</v>
      </c>
      <c r="G20" s="14">
        <v>0</v>
      </c>
      <c r="H20" s="14">
        <v>0</v>
      </c>
      <c r="I20" s="14">
        <v>0</v>
      </c>
      <c r="J20" s="14">
        <v>0</v>
      </c>
      <c r="K20" s="14">
        <f t="shared" si="1"/>
        <v>1647.8</v>
      </c>
    </row>
    <row r="21" spans="1:11" ht="15" customHeight="1">
      <c r="A21" s="53" t="s">
        <v>25</v>
      </c>
      <c r="B21" s="53"/>
      <c r="C21" s="53"/>
      <c r="D21" s="13">
        <f>D15+D16+D17+D18+D19+D20</f>
        <v>4147.6809999999996</v>
      </c>
      <c r="E21" s="13">
        <f>E15+E16+E17+E18+E19+E20</f>
        <v>4173.97</v>
      </c>
      <c r="F21" s="13">
        <f>F15+F16+F17+F18+F19+F20</f>
        <v>4163.97</v>
      </c>
      <c r="G21" s="15">
        <f>G15</f>
        <v>0</v>
      </c>
      <c r="H21" s="15">
        <f>H15</f>
        <v>0</v>
      </c>
      <c r="I21" s="15">
        <f>I15</f>
        <v>0</v>
      </c>
      <c r="J21" s="15">
        <f>J15</f>
        <v>0</v>
      </c>
      <c r="K21" s="14">
        <f t="shared" si="1"/>
        <v>12485.620999999999</v>
      </c>
    </row>
    <row r="22" spans="1:11" ht="14.25" customHeight="1">
      <c r="A22" s="54" t="s">
        <v>26</v>
      </c>
      <c r="B22" s="49" t="s">
        <v>27</v>
      </c>
      <c r="C22" s="49"/>
      <c r="D22" s="49"/>
      <c r="E22" s="49"/>
      <c r="F22" s="49"/>
      <c r="G22" s="49"/>
      <c r="H22" s="49"/>
      <c r="I22" s="49"/>
      <c r="J22" s="49"/>
      <c r="K22" s="49"/>
    </row>
    <row r="23" spans="1:11" ht="15" customHeight="1">
      <c r="A23" s="55"/>
      <c r="B23" s="52" t="s">
        <v>17</v>
      </c>
      <c r="C23" s="52"/>
      <c r="D23" s="52"/>
      <c r="E23" s="52"/>
      <c r="F23" s="52"/>
      <c r="G23" s="52"/>
      <c r="H23" s="52"/>
      <c r="I23" s="52"/>
      <c r="J23" s="52"/>
      <c r="K23" s="52"/>
    </row>
    <row r="24" spans="1:11" ht="15" customHeight="1">
      <c r="A24" s="55"/>
      <c r="B24" s="27" t="s">
        <v>29</v>
      </c>
      <c r="C24" s="26" t="s">
        <v>90</v>
      </c>
      <c r="D24" s="13">
        <v>900</v>
      </c>
      <c r="E24" s="13">
        <v>0</v>
      </c>
      <c r="F24" s="13">
        <v>0</v>
      </c>
      <c r="G24" s="14">
        <v>0</v>
      </c>
      <c r="H24" s="14">
        <v>0</v>
      </c>
      <c r="I24" s="14">
        <v>0</v>
      </c>
      <c r="J24" s="14">
        <v>0</v>
      </c>
      <c r="K24" s="14">
        <f t="shared" ref="K24:K30" si="2">D24+E24+F24+G24+H24+I24+J24</f>
        <v>900</v>
      </c>
    </row>
    <row r="25" spans="1:11" ht="15" customHeight="1">
      <c r="A25" s="55"/>
      <c r="B25" s="12" t="s">
        <v>18</v>
      </c>
      <c r="C25" s="10" t="s">
        <v>28</v>
      </c>
      <c r="D25" s="13">
        <v>169.97</v>
      </c>
      <c r="E25" s="13">
        <v>0</v>
      </c>
      <c r="F25" s="13">
        <v>0</v>
      </c>
      <c r="G25" s="14">
        <v>0</v>
      </c>
      <c r="H25" s="14">
        <v>0</v>
      </c>
      <c r="I25" s="14">
        <v>0</v>
      </c>
      <c r="J25" s="14">
        <v>0</v>
      </c>
      <c r="K25" s="14">
        <f t="shared" si="2"/>
        <v>169.97</v>
      </c>
    </row>
    <row r="26" spans="1:11">
      <c r="A26" s="55"/>
      <c r="B26" s="11" t="s">
        <v>29</v>
      </c>
      <c r="C26" s="10" t="s">
        <v>30</v>
      </c>
      <c r="D26" s="13">
        <v>1500</v>
      </c>
      <c r="E26" s="13">
        <v>1500</v>
      </c>
      <c r="F26" s="13">
        <v>1500</v>
      </c>
      <c r="G26" s="14">
        <v>0</v>
      </c>
      <c r="H26" s="14">
        <v>0</v>
      </c>
      <c r="I26" s="14">
        <v>0</v>
      </c>
      <c r="J26" s="14">
        <v>0</v>
      </c>
      <c r="K26" s="14">
        <f t="shared" si="2"/>
        <v>4500</v>
      </c>
    </row>
    <row r="27" spans="1:11">
      <c r="A27" s="55"/>
      <c r="B27" s="12" t="s">
        <v>18</v>
      </c>
      <c r="C27" s="10" t="s">
        <v>31</v>
      </c>
      <c r="D27" s="13">
        <v>5082.4201300000004</v>
      </c>
      <c r="E27" s="13">
        <v>5008</v>
      </c>
      <c r="F27" s="13">
        <v>5008</v>
      </c>
      <c r="G27" s="14">
        <v>0</v>
      </c>
      <c r="H27" s="14">
        <v>0</v>
      </c>
      <c r="I27" s="14">
        <v>0</v>
      </c>
      <c r="J27" s="14">
        <v>0</v>
      </c>
      <c r="K27" s="14">
        <f t="shared" si="2"/>
        <v>15098.42013</v>
      </c>
    </row>
    <row r="28" spans="1:11">
      <c r="A28" s="55"/>
      <c r="B28" s="12" t="s">
        <v>18</v>
      </c>
      <c r="C28" s="10" t="s">
        <v>32</v>
      </c>
      <c r="D28" s="13">
        <v>1534.8908699999999</v>
      </c>
      <c r="E28" s="13">
        <v>1512.4159999999999</v>
      </c>
      <c r="F28" s="13">
        <v>1512.4159999999999</v>
      </c>
      <c r="G28" s="14">
        <v>0</v>
      </c>
      <c r="H28" s="14">
        <v>0</v>
      </c>
      <c r="I28" s="14">
        <v>0</v>
      </c>
      <c r="J28" s="14">
        <v>0</v>
      </c>
      <c r="K28" s="14">
        <f t="shared" si="2"/>
        <v>4559.7228699999996</v>
      </c>
    </row>
    <row r="29" spans="1:11">
      <c r="A29" s="55"/>
      <c r="B29" s="12" t="s">
        <v>18</v>
      </c>
      <c r="C29" s="10" t="s">
        <v>33</v>
      </c>
      <c r="D29" s="13">
        <v>370.08</v>
      </c>
      <c r="E29" s="13">
        <v>321.5</v>
      </c>
      <c r="F29" s="13">
        <v>241.5</v>
      </c>
      <c r="G29" s="14">
        <v>0</v>
      </c>
      <c r="H29" s="14">
        <v>0</v>
      </c>
      <c r="I29" s="14">
        <v>0</v>
      </c>
      <c r="J29" s="14">
        <v>0</v>
      </c>
      <c r="K29" s="14">
        <f t="shared" si="2"/>
        <v>933.07999999999993</v>
      </c>
    </row>
    <row r="30" spans="1:11">
      <c r="A30" s="56"/>
      <c r="B30" s="12" t="s">
        <v>18</v>
      </c>
      <c r="C30" s="31" t="s">
        <v>93</v>
      </c>
      <c r="D30" s="13">
        <v>250</v>
      </c>
      <c r="E30" s="13">
        <v>0</v>
      </c>
      <c r="F30" s="13">
        <v>0</v>
      </c>
      <c r="G30" s="14">
        <v>0</v>
      </c>
      <c r="H30" s="14">
        <v>0</v>
      </c>
      <c r="I30" s="14">
        <v>0</v>
      </c>
      <c r="J30" s="14">
        <v>0</v>
      </c>
      <c r="K30" s="14">
        <f t="shared" si="2"/>
        <v>250</v>
      </c>
    </row>
    <row r="31" spans="1:11" ht="18" customHeight="1">
      <c r="A31" s="53" t="s">
        <v>25</v>
      </c>
      <c r="B31" s="53"/>
      <c r="C31" s="53"/>
      <c r="D31" s="13">
        <f>D24+D25+D26+D27+D28+D29+D30</f>
        <v>9807.3610000000008</v>
      </c>
      <c r="E31" s="13">
        <f>E24+E25+E26+E27+E28+E29</f>
        <v>8341.9160000000011</v>
      </c>
      <c r="F31" s="13">
        <f>F24+F25+F26+F27+F28+F29</f>
        <v>8261.9160000000011</v>
      </c>
      <c r="G31" s="14">
        <f>G25+G26+G27</f>
        <v>0</v>
      </c>
      <c r="H31" s="14">
        <f>H25+H26+H27</f>
        <v>0</v>
      </c>
      <c r="I31" s="14">
        <f>I25+I26+I27</f>
        <v>0</v>
      </c>
      <c r="J31" s="14">
        <f>J25+J26+J27</f>
        <v>0</v>
      </c>
      <c r="K31" s="14">
        <f>D31+E31+F31+G31+H31+I31+J31</f>
        <v>26411.193000000003</v>
      </c>
    </row>
    <row r="32" spans="1:11" ht="15" customHeight="1">
      <c r="A32" s="51" t="s">
        <v>34</v>
      </c>
      <c r="B32" s="49" t="s">
        <v>35</v>
      </c>
      <c r="C32" s="49"/>
      <c r="D32" s="49"/>
      <c r="E32" s="49"/>
      <c r="F32" s="49"/>
      <c r="G32" s="49"/>
      <c r="H32" s="49"/>
      <c r="I32" s="49"/>
      <c r="J32" s="49"/>
      <c r="K32" s="49"/>
    </row>
    <row r="33" spans="1:11" ht="15" customHeight="1">
      <c r="A33" s="51"/>
      <c r="B33" s="52" t="s">
        <v>17</v>
      </c>
      <c r="C33" s="52"/>
      <c r="D33" s="52"/>
      <c r="E33" s="52"/>
      <c r="F33" s="52"/>
      <c r="G33" s="52"/>
      <c r="H33" s="52"/>
      <c r="I33" s="52"/>
      <c r="J33" s="52"/>
      <c r="K33" s="52"/>
    </row>
    <row r="34" spans="1:11">
      <c r="A34" s="51"/>
      <c r="B34" s="12" t="s">
        <v>18</v>
      </c>
      <c r="C34" s="10" t="s">
        <v>36</v>
      </c>
      <c r="D34" s="13">
        <v>0</v>
      </c>
      <c r="E34" s="13">
        <v>50</v>
      </c>
      <c r="F34" s="13">
        <v>0</v>
      </c>
      <c r="G34" s="42">
        <v>0</v>
      </c>
      <c r="H34" s="14">
        <v>0</v>
      </c>
      <c r="I34" s="14">
        <v>0</v>
      </c>
      <c r="J34" s="14">
        <v>0</v>
      </c>
      <c r="K34" s="14">
        <f>D34+E34+F34+G34+H34+I34+J34</f>
        <v>50</v>
      </c>
    </row>
    <row r="35" spans="1:11" ht="15" customHeight="1">
      <c r="A35" s="53" t="s">
        <v>25</v>
      </c>
      <c r="B35" s="53"/>
      <c r="C35" s="53"/>
      <c r="D35" s="13">
        <f t="shared" ref="D35:J35" si="3">D34</f>
        <v>0</v>
      </c>
      <c r="E35" s="13">
        <f t="shared" si="3"/>
        <v>50</v>
      </c>
      <c r="F35" s="13">
        <f t="shared" si="3"/>
        <v>0</v>
      </c>
      <c r="G35" s="42">
        <f t="shared" si="3"/>
        <v>0</v>
      </c>
      <c r="H35" s="15">
        <f t="shared" si="3"/>
        <v>0</v>
      </c>
      <c r="I35" s="15">
        <f t="shared" si="3"/>
        <v>0</v>
      </c>
      <c r="J35" s="15">
        <f t="shared" si="3"/>
        <v>0</v>
      </c>
      <c r="K35" s="14">
        <f>D35+E35+F35+G35+H35+I35+J35</f>
        <v>50</v>
      </c>
    </row>
    <row r="36" spans="1:11" ht="13.9" customHeight="1">
      <c r="A36" s="57" t="s">
        <v>37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</row>
    <row r="37" spans="1:11" ht="15" customHeight="1">
      <c r="A37" s="51" t="s">
        <v>38</v>
      </c>
      <c r="B37" s="49" t="s">
        <v>39</v>
      </c>
      <c r="C37" s="49"/>
      <c r="D37" s="49"/>
      <c r="E37" s="49"/>
      <c r="F37" s="49"/>
      <c r="G37" s="49"/>
      <c r="H37" s="49"/>
      <c r="I37" s="49"/>
      <c r="J37" s="49"/>
      <c r="K37" s="49"/>
    </row>
    <row r="38" spans="1:11" ht="15" customHeight="1">
      <c r="A38" s="51"/>
      <c r="B38" s="52" t="s">
        <v>17</v>
      </c>
      <c r="C38" s="52"/>
      <c r="D38" s="52"/>
      <c r="E38" s="52"/>
      <c r="F38" s="52"/>
      <c r="G38" s="52"/>
      <c r="H38" s="52"/>
      <c r="I38" s="52"/>
      <c r="J38" s="52"/>
      <c r="K38" s="52"/>
    </row>
    <row r="39" spans="1:11">
      <c r="A39" s="51"/>
      <c r="B39" s="12" t="s">
        <v>18</v>
      </c>
      <c r="C39" s="10" t="s">
        <v>40</v>
      </c>
      <c r="D39" s="13">
        <v>482.4</v>
      </c>
      <c r="E39" s="13">
        <v>498.3</v>
      </c>
      <c r="F39" s="13">
        <v>498.3</v>
      </c>
      <c r="G39" s="14">
        <v>0</v>
      </c>
      <c r="H39" s="14">
        <v>0</v>
      </c>
      <c r="I39" s="14">
        <v>0</v>
      </c>
      <c r="J39" s="14">
        <v>0</v>
      </c>
      <c r="K39" s="14">
        <f>D39+E39+F39+G39+H39+I39+J39</f>
        <v>1479</v>
      </c>
    </row>
    <row r="40" spans="1:11">
      <c r="A40" s="10"/>
      <c r="B40" s="12" t="s">
        <v>18</v>
      </c>
      <c r="C40" s="10" t="s">
        <v>41</v>
      </c>
      <c r="D40" s="13">
        <v>842</v>
      </c>
      <c r="E40" s="13">
        <v>559.79999999999995</v>
      </c>
      <c r="F40" s="13">
        <v>559.79999999999995</v>
      </c>
      <c r="G40" s="14">
        <v>0</v>
      </c>
      <c r="H40" s="14">
        <v>0</v>
      </c>
      <c r="I40" s="14">
        <v>0</v>
      </c>
      <c r="J40" s="14">
        <v>0</v>
      </c>
      <c r="K40" s="14">
        <f>D40+E40+F40+G40+H40+I40+J40</f>
        <v>1961.6</v>
      </c>
    </row>
    <row r="41" spans="1:11">
      <c r="A41" s="10"/>
      <c r="B41" s="11" t="s">
        <v>29</v>
      </c>
      <c r="C41" s="10" t="s">
        <v>42</v>
      </c>
      <c r="D41" s="13">
        <v>100</v>
      </c>
      <c r="E41" s="13">
        <v>100</v>
      </c>
      <c r="F41" s="13">
        <v>100</v>
      </c>
      <c r="G41" s="14">
        <v>0</v>
      </c>
      <c r="H41" s="14">
        <v>0</v>
      </c>
      <c r="I41" s="14">
        <v>0</v>
      </c>
      <c r="J41" s="14">
        <v>0</v>
      </c>
      <c r="K41" s="14">
        <f>D41+E41+F41+G41+H41+I41+J41</f>
        <v>300</v>
      </c>
    </row>
    <row r="42" spans="1:11" ht="15" customHeight="1">
      <c r="A42" s="53" t="s">
        <v>25</v>
      </c>
      <c r="B42" s="53"/>
      <c r="C42" s="53"/>
      <c r="D42" s="13">
        <f>D39+D40+D41</f>
        <v>1424.4</v>
      </c>
      <c r="E42" s="13">
        <f>E39+E40+E41</f>
        <v>1158.0999999999999</v>
      </c>
      <c r="F42" s="13">
        <f>F39+F40+F41</f>
        <v>1158.0999999999999</v>
      </c>
      <c r="G42" s="15">
        <f>G39</f>
        <v>0</v>
      </c>
      <c r="H42" s="15">
        <f>H39</f>
        <v>0</v>
      </c>
      <c r="I42" s="15">
        <f>I39</f>
        <v>0</v>
      </c>
      <c r="J42" s="15">
        <f>J39</f>
        <v>0</v>
      </c>
      <c r="K42" s="14">
        <f>D42+E42+F42+G42+H42+I42+J42</f>
        <v>3740.6</v>
      </c>
    </row>
    <row r="43" spans="1:11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</row>
    <row r="44" spans="1:11" ht="15" customHeight="1">
      <c r="A44" s="58" t="s">
        <v>43</v>
      </c>
      <c r="B44" s="58"/>
      <c r="C44" s="58"/>
      <c r="D44" s="58"/>
      <c r="E44" s="16"/>
      <c r="F44" s="16"/>
      <c r="G44" s="16"/>
      <c r="H44" s="16"/>
      <c r="I44" s="16"/>
      <c r="J44" s="16"/>
      <c r="K44" s="16"/>
    </row>
    <row r="45" spans="1:11">
      <c r="A45" s="17" t="s">
        <v>44</v>
      </c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</sheetData>
  <mergeCells count="31">
    <mergeCell ref="A44:D44"/>
    <mergeCell ref="A37:A39"/>
    <mergeCell ref="B37:K37"/>
    <mergeCell ref="B38:K38"/>
    <mergeCell ref="A42:C42"/>
    <mergeCell ref="A43:K43"/>
    <mergeCell ref="A32:A34"/>
    <mergeCell ref="B32:K32"/>
    <mergeCell ref="B33:K33"/>
    <mergeCell ref="A35:C35"/>
    <mergeCell ref="A36:K36"/>
    <mergeCell ref="A21:C21"/>
    <mergeCell ref="B22:K22"/>
    <mergeCell ref="B23:K23"/>
    <mergeCell ref="A31:C31"/>
    <mergeCell ref="A22:A30"/>
    <mergeCell ref="A11:C11"/>
    <mergeCell ref="A12:K12"/>
    <mergeCell ref="A13:A15"/>
    <mergeCell ref="B13:K13"/>
    <mergeCell ref="B14:K14"/>
    <mergeCell ref="A8:A9"/>
    <mergeCell ref="B8:B9"/>
    <mergeCell ref="C8:C9"/>
    <mergeCell ref="D8:K8"/>
    <mergeCell ref="A10:K10"/>
    <mergeCell ref="G1:K1"/>
    <mergeCell ref="G2:K2"/>
    <mergeCell ref="G3:K3"/>
    <mergeCell ref="A5:K5"/>
    <mergeCell ref="A6:K6"/>
  </mergeCells>
  <pageMargins left="0.51" right="0.39370078740157483" top="0.44" bottom="0.39370078740157483" header="0.51181102362204722" footer="0.51181102362204722"/>
  <pageSetup paperSize="9" scale="87" firstPageNumber="0" fitToWidth="2" orientation="landscape" horizontalDpi="300" verticalDpi="300" r:id="rId1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101"/>
  <sheetViews>
    <sheetView view="pageBreakPreview" workbookViewId="0">
      <selection activeCell="F3" sqref="F3:J3"/>
    </sheetView>
  </sheetViews>
  <sheetFormatPr defaultColWidth="8.7109375" defaultRowHeight="15"/>
  <cols>
    <col min="1" max="1" width="35.7109375" customWidth="1"/>
    <col min="2" max="2" width="24.140625" customWidth="1"/>
    <col min="3" max="5" width="13" customWidth="1"/>
    <col min="6" max="6" width="12.85546875" customWidth="1"/>
    <col min="7" max="9" width="9.28515625" customWidth="1"/>
    <col min="10" max="10" width="13.42578125" customWidth="1"/>
    <col min="1024" max="1024" width="11.5703125" customWidth="1"/>
  </cols>
  <sheetData>
    <row r="1" spans="1:10" ht="13.9" customHeight="1">
      <c r="A1" s="1"/>
      <c r="B1" s="1"/>
      <c r="C1" s="1"/>
      <c r="D1" s="1"/>
      <c r="E1" s="1"/>
      <c r="F1" s="44" t="s">
        <v>45</v>
      </c>
      <c r="G1" s="44"/>
      <c r="H1" s="44"/>
      <c r="I1" s="44"/>
      <c r="J1" s="44"/>
    </row>
    <row r="2" spans="1:10" ht="33" customHeight="1">
      <c r="A2" s="1"/>
      <c r="B2" s="1"/>
      <c r="C2" s="1"/>
      <c r="D2" s="1"/>
      <c r="E2" s="1"/>
      <c r="F2" s="44" t="s">
        <v>1</v>
      </c>
      <c r="G2" s="44"/>
      <c r="H2" s="44"/>
      <c r="I2" s="44"/>
      <c r="J2" s="44"/>
    </row>
    <row r="3" spans="1:10">
      <c r="A3" s="1"/>
      <c r="B3" s="1"/>
      <c r="C3" s="1"/>
      <c r="D3" s="1"/>
      <c r="E3" s="1"/>
      <c r="F3" s="45" t="s">
        <v>101</v>
      </c>
      <c r="G3" s="45"/>
      <c r="H3" s="45"/>
      <c r="I3" s="45"/>
      <c r="J3" s="45"/>
    </row>
    <row r="4" spans="1:10">
      <c r="A4" s="1"/>
      <c r="B4" s="1"/>
      <c r="C4" s="1"/>
      <c r="D4" s="1"/>
      <c r="E4" s="1"/>
      <c r="F4" s="1"/>
      <c r="G4" s="3"/>
      <c r="H4" s="3"/>
      <c r="I4" s="3"/>
      <c r="J4" s="3"/>
    </row>
    <row r="5" spans="1:10">
      <c r="A5" s="1"/>
      <c r="B5" s="1"/>
      <c r="C5" s="1"/>
      <c r="D5" s="1"/>
      <c r="E5" s="1"/>
      <c r="F5" s="1"/>
      <c r="G5" s="3"/>
      <c r="H5" s="3"/>
      <c r="I5" s="3"/>
      <c r="J5" s="3"/>
    </row>
    <row r="6" spans="1:10" ht="15.75" customHeight="1">
      <c r="A6" s="46" t="s">
        <v>46</v>
      </c>
      <c r="B6" s="46"/>
      <c r="C6" s="46"/>
      <c r="D6" s="46"/>
      <c r="E6" s="46"/>
      <c r="F6" s="46"/>
      <c r="G6" s="46"/>
      <c r="H6" s="46"/>
      <c r="I6" s="46"/>
      <c r="J6" s="46"/>
    </row>
    <row r="7" spans="1:10" ht="31.5" customHeight="1">
      <c r="A7" s="46" t="s">
        <v>47</v>
      </c>
      <c r="B7" s="46"/>
      <c r="C7" s="46"/>
      <c r="D7" s="46"/>
      <c r="E7" s="46"/>
      <c r="F7" s="46"/>
      <c r="G7" s="46"/>
      <c r="H7" s="46"/>
      <c r="I7" s="46"/>
      <c r="J7" s="46"/>
    </row>
    <row r="8" spans="1:10">
      <c r="A8" s="4"/>
      <c r="B8" s="4"/>
      <c r="C8" s="4"/>
      <c r="D8" s="4"/>
      <c r="E8" s="4"/>
      <c r="F8" s="1"/>
      <c r="G8" s="1"/>
      <c r="H8" s="1"/>
      <c r="I8" s="1"/>
      <c r="J8" s="1"/>
    </row>
    <row r="9" spans="1:10" ht="45" customHeight="1">
      <c r="A9" s="61" t="s">
        <v>48</v>
      </c>
      <c r="B9" s="47" t="s">
        <v>6</v>
      </c>
      <c r="C9" s="47" t="s">
        <v>7</v>
      </c>
      <c r="D9" s="47"/>
      <c r="E9" s="47"/>
      <c r="F9" s="47"/>
      <c r="G9" s="47"/>
      <c r="H9" s="47"/>
      <c r="I9" s="47"/>
      <c r="J9" s="47"/>
    </row>
    <row r="10" spans="1:10" ht="36.75" customHeight="1">
      <c r="A10" s="61"/>
      <c r="B10" s="61"/>
      <c r="C10" s="6" t="s">
        <v>8</v>
      </c>
      <c r="D10" s="6" t="s">
        <v>9</v>
      </c>
      <c r="E10" s="6" t="s">
        <v>10</v>
      </c>
      <c r="F10" s="36">
        <v>2027</v>
      </c>
      <c r="G10" s="5">
        <v>2028</v>
      </c>
      <c r="H10" s="5">
        <v>2029</v>
      </c>
      <c r="I10" s="5">
        <v>2030</v>
      </c>
      <c r="J10" s="5" t="s">
        <v>11</v>
      </c>
    </row>
    <row r="11" spans="1:10" ht="111.4" customHeight="1">
      <c r="A11" s="18" t="s">
        <v>49</v>
      </c>
      <c r="B11" s="5"/>
      <c r="C11" s="19">
        <f>C16+C21+C26+C31+C36+C43+C49+C54+C59+C64+C69+C81+C86+C76+C91</f>
        <v>13955.042000000001</v>
      </c>
      <c r="D11" s="19">
        <f t="shared" ref="D11:I11" si="0">D16+D21+D26+D31+D36+D43+D49+D54+D59+D64+D69+D81+D86+D91</f>
        <v>12565.886</v>
      </c>
      <c r="E11" s="19">
        <f t="shared" si="0"/>
        <v>12425.886</v>
      </c>
      <c r="F11" s="20">
        <f t="shared" si="0"/>
        <v>0</v>
      </c>
      <c r="G11" s="20">
        <f t="shared" si="0"/>
        <v>0</v>
      </c>
      <c r="H11" s="20">
        <f t="shared" si="0"/>
        <v>0</v>
      </c>
      <c r="I11" s="20">
        <f t="shared" si="0"/>
        <v>0</v>
      </c>
      <c r="J11" s="19">
        <f>J16+J21+J26+J31+J36+J43+J49+J54+J59+J64+J69+J81+J86+J76+J91</f>
        <v>38946.813999999998</v>
      </c>
    </row>
    <row r="12" spans="1:10" ht="21" customHeight="1">
      <c r="A12" s="21" t="s">
        <v>50</v>
      </c>
      <c r="B12" s="5"/>
      <c r="C12" s="6" t="s">
        <v>51</v>
      </c>
      <c r="D12" s="6" t="s">
        <v>51</v>
      </c>
      <c r="E12" s="6" t="s">
        <v>51</v>
      </c>
      <c r="F12" s="22" t="s">
        <v>51</v>
      </c>
      <c r="G12" s="22" t="s">
        <v>51</v>
      </c>
      <c r="H12" s="22" t="s">
        <v>51</v>
      </c>
      <c r="I12" s="22" t="s">
        <v>51</v>
      </c>
      <c r="J12" s="19" t="s">
        <v>51</v>
      </c>
    </row>
    <row r="13" spans="1:10" ht="16.899999999999999" customHeight="1">
      <c r="A13" s="21" t="s">
        <v>52</v>
      </c>
      <c r="B13" s="5"/>
      <c r="C13" s="6" t="s">
        <v>51</v>
      </c>
      <c r="D13" s="6" t="s">
        <v>51</v>
      </c>
      <c r="E13" s="6" t="s">
        <v>51</v>
      </c>
      <c r="F13" s="22" t="s">
        <v>51</v>
      </c>
      <c r="G13" s="22" t="s">
        <v>51</v>
      </c>
      <c r="H13" s="22" t="s">
        <v>51</v>
      </c>
      <c r="I13" s="22" t="s">
        <v>51</v>
      </c>
      <c r="J13" s="19" t="s">
        <v>51</v>
      </c>
    </row>
    <row r="14" spans="1:10" ht="24" customHeight="1">
      <c r="A14" s="21" t="s">
        <v>53</v>
      </c>
      <c r="B14" s="5"/>
      <c r="C14" s="19">
        <f>C19+C24+C29+C34+C39+C46+C47+C52+C57+C62+C67+C72+C84+C89+C79+C94+C40+C41+C73+C74</f>
        <v>13955.041999999999</v>
      </c>
      <c r="D14" s="19">
        <f t="shared" ref="D14:I14" si="1">D19+D24+D29+D34+D39+D46+D52+D57+D62+D67+D72+D84+D89+D94+D40+D41+D73+D74</f>
        <v>12565.885999999999</v>
      </c>
      <c r="E14" s="19">
        <f t="shared" si="1"/>
        <v>12425.885999999999</v>
      </c>
      <c r="F14" s="20">
        <f t="shared" si="1"/>
        <v>0</v>
      </c>
      <c r="G14" s="20">
        <f t="shared" si="1"/>
        <v>0</v>
      </c>
      <c r="H14" s="20">
        <f t="shared" si="1"/>
        <v>0</v>
      </c>
      <c r="I14" s="20">
        <f t="shared" si="1"/>
        <v>0</v>
      </c>
      <c r="J14" s="19">
        <f>J19+J24+J29+J34+J39+J46+J47+J52+J57+J62+J67+J72+J84+J89+J76+J94+J40+J41+J73+J74</f>
        <v>38946.813999999998</v>
      </c>
    </row>
    <row r="15" spans="1:10" ht="19.899999999999999" customHeight="1">
      <c r="A15" s="21" t="s">
        <v>54</v>
      </c>
      <c r="B15" s="5"/>
      <c r="C15" s="6" t="s">
        <v>51</v>
      </c>
      <c r="D15" s="6" t="s">
        <v>51</v>
      </c>
      <c r="E15" s="6" t="s">
        <v>51</v>
      </c>
      <c r="F15" s="22" t="s">
        <v>51</v>
      </c>
      <c r="G15" s="22" t="s">
        <v>51</v>
      </c>
      <c r="H15" s="22" t="s">
        <v>51</v>
      </c>
      <c r="I15" s="22" t="s">
        <v>51</v>
      </c>
      <c r="J15" s="19" t="s">
        <v>51</v>
      </c>
    </row>
    <row r="16" spans="1:10" ht="63.75" customHeight="1">
      <c r="A16" s="5" t="s">
        <v>55</v>
      </c>
      <c r="B16" s="5"/>
      <c r="C16" s="19">
        <v>21.35</v>
      </c>
      <c r="D16" s="19">
        <f t="shared" ref="D16:J16" si="2">D17+D18+D19+D20</f>
        <v>50</v>
      </c>
      <c r="E16" s="19">
        <f t="shared" si="2"/>
        <v>50</v>
      </c>
      <c r="F16" s="20">
        <f t="shared" ref="F16" si="3">F17+F18+F19+F20</f>
        <v>0</v>
      </c>
      <c r="G16" s="20">
        <f t="shared" si="2"/>
        <v>0</v>
      </c>
      <c r="H16" s="20">
        <f t="shared" si="2"/>
        <v>0</v>
      </c>
      <c r="I16" s="20">
        <f t="shared" si="2"/>
        <v>0</v>
      </c>
      <c r="J16" s="19">
        <f t="shared" si="2"/>
        <v>121.35</v>
      </c>
    </row>
    <row r="17" spans="1:10" ht="18.600000000000001" customHeight="1">
      <c r="A17" s="21" t="s">
        <v>50</v>
      </c>
      <c r="B17" s="5" t="s">
        <v>56</v>
      </c>
      <c r="C17" s="6" t="s">
        <v>51</v>
      </c>
      <c r="D17" s="6" t="s">
        <v>51</v>
      </c>
      <c r="E17" s="6" t="s">
        <v>51</v>
      </c>
      <c r="F17" s="22" t="s">
        <v>51</v>
      </c>
      <c r="G17" s="22" t="s">
        <v>51</v>
      </c>
      <c r="H17" s="22" t="s">
        <v>51</v>
      </c>
      <c r="I17" s="22" t="s">
        <v>51</v>
      </c>
      <c r="J17" s="19" t="s">
        <v>51</v>
      </c>
    </row>
    <row r="18" spans="1:10" ht="22.35" customHeight="1">
      <c r="A18" s="21" t="s">
        <v>52</v>
      </c>
      <c r="B18" s="5" t="s">
        <v>56</v>
      </c>
      <c r="C18" s="6" t="s">
        <v>51</v>
      </c>
      <c r="D18" s="6" t="s">
        <v>51</v>
      </c>
      <c r="E18" s="6" t="s">
        <v>51</v>
      </c>
      <c r="F18" s="22" t="s">
        <v>51</v>
      </c>
      <c r="G18" s="22" t="s">
        <v>51</v>
      </c>
      <c r="H18" s="22" t="s">
        <v>51</v>
      </c>
      <c r="I18" s="22" t="s">
        <v>51</v>
      </c>
      <c r="J18" s="19" t="s">
        <v>51</v>
      </c>
    </row>
    <row r="19" spans="1:10" ht="33.6" customHeight="1">
      <c r="A19" s="21" t="s">
        <v>53</v>
      </c>
      <c r="B19" s="10" t="s">
        <v>57</v>
      </c>
      <c r="C19" s="19">
        <v>21.35</v>
      </c>
      <c r="D19" s="19">
        <v>50</v>
      </c>
      <c r="E19" s="19">
        <v>50</v>
      </c>
      <c r="F19" s="20">
        <v>0</v>
      </c>
      <c r="G19" s="20">
        <v>0</v>
      </c>
      <c r="H19" s="20">
        <v>0</v>
      </c>
      <c r="I19" s="20">
        <v>0</v>
      </c>
      <c r="J19" s="19">
        <f>C19+D19+E19+F19+G19+H19+I19</f>
        <v>121.35</v>
      </c>
    </row>
    <row r="20" spans="1:10" ht="17.850000000000001" customHeight="1">
      <c r="A20" s="21" t="s">
        <v>54</v>
      </c>
      <c r="B20" s="5" t="s">
        <v>56</v>
      </c>
      <c r="C20" s="6" t="s">
        <v>51</v>
      </c>
      <c r="D20" s="6" t="s">
        <v>51</v>
      </c>
      <c r="E20" s="6" t="s">
        <v>51</v>
      </c>
      <c r="F20" s="22" t="s">
        <v>51</v>
      </c>
      <c r="G20" s="22" t="s">
        <v>51</v>
      </c>
      <c r="H20" s="22" t="s">
        <v>51</v>
      </c>
      <c r="I20" s="22" t="s">
        <v>51</v>
      </c>
      <c r="J20" s="19" t="s">
        <v>51</v>
      </c>
    </row>
    <row r="21" spans="1:10" ht="50.65" customHeight="1">
      <c r="A21" s="5" t="s">
        <v>58</v>
      </c>
      <c r="B21" s="5"/>
      <c r="C21" s="19">
        <f t="shared" ref="C21:J21" si="4">C22+C23+C24+C25</f>
        <v>0</v>
      </c>
      <c r="D21" s="19">
        <f t="shared" si="4"/>
        <v>10</v>
      </c>
      <c r="E21" s="19">
        <f t="shared" si="4"/>
        <v>10</v>
      </c>
      <c r="F21" s="20">
        <f t="shared" ref="F21" si="5">F22+F23+F24+F25</f>
        <v>0</v>
      </c>
      <c r="G21" s="20">
        <f t="shared" si="4"/>
        <v>0</v>
      </c>
      <c r="H21" s="20">
        <f t="shared" si="4"/>
        <v>0</v>
      </c>
      <c r="I21" s="20">
        <f t="shared" si="4"/>
        <v>0</v>
      </c>
      <c r="J21" s="19">
        <f t="shared" si="4"/>
        <v>20</v>
      </c>
    </row>
    <row r="22" spans="1:10" ht="20.100000000000001" customHeight="1">
      <c r="A22" s="21" t="s">
        <v>50</v>
      </c>
      <c r="B22" s="5" t="s">
        <v>56</v>
      </c>
      <c r="C22" s="6" t="s">
        <v>51</v>
      </c>
      <c r="D22" s="6" t="s">
        <v>51</v>
      </c>
      <c r="E22" s="6" t="s">
        <v>51</v>
      </c>
      <c r="F22" s="22" t="s">
        <v>51</v>
      </c>
      <c r="G22" s="22" t="s">
        <v>51</v>
      </c>
      <c r="H22" s="22" t="s">
        <v>51</v>
      </c>
      <c r="I22" s="22" t="s">
        <v>51</v>
      </c>
      <c r="J22" s="19" t="s">
        <v>51</v>
      </c>
    </row>
    <row r="23" spans="1:10" ht="23.1" customHeight="1">
      <c r="A23" s="21" t="s">
        <v>52</v>
      </c>
      <c r="B23" s="5" t="s">
        <v>56</v>
      </c>
      <c r="C23" s="6" t="s">
        <v>51</v>
      </c>
      <c r="D23" s="6" t="s">
        <v>51</v>
      </c>
      <c r="E23" s="6" t="s">
        <v>51</v>
      </c>
      <c r="F23" s="22" t="s">
        <v>51</v>
      </c>
      <c r="G23" s="22" t="s">
        <v>51</v>
      </c>
      <c r="H23" s="22" t="s">
        <v>51</v>
      </c>
      <c r="I23" s="22" t="s">
        <v>51</v>
      </c>
      <c r="J23" s="19" t="s">
        <v>51</v>
      </c>
    </row>
    <row r="24" spans="1:10" ht="32.1" customHeight="1">
      <c r="A24" s="21" t="s">
        <v>53</v>
      </c>
      <c r="B24" s="10" t="s">
        <v>59</v>
      </c>
      <c r="C24" s="19">
        <v>0</v>
      </c>
      <c r="D24" s="19">
        <v>10</v>
      </c>
      <c r="E24" s="19">
        <v>10</v>
      </c>
      <c r="F24" s="20">
        <v>0</v>
      </c>
      <c r="G24" s="20">
        <v>0</v>
      </c>
      <c r="H24" s="20">
        <v>0</v>
      </c>
      <c r="I24" s="20">
        <v>0</v>
      </c>
      <c r="J24" s="19">
        <f>C24+D24+E24+F24+G24+H24+I24</f>
        <v>20</v>
      </c>
    </row>
    <row r="25" spans="1:10" ht="20.85" customHeight="1">
      <c r="A25" s="21" t="s">
        <v>54</v>
      </c>
      <c r="B25" s="5" t="s">
        <v>56</v>
      </c>
      <c r="C25" s="6" t="s">
        <v>51</v>
      </c>
      <c r="D25" s="6" t="s">
        <v>51</v>
      </c>
      <c r="E25" s="6" t="s">
        <v>51</v>
      </c>
      <c r="F25" s="22" t="s">
        <v>51</v>
      </c>
      <c r="G25" s="22" t="s">
        <v>51</v>
      </c>
      <c r="H25" s="22" t="s">
        <v>51</v>
      </c>
      <c r="I25" s="22" t="s">
        <v>51</v>
      </c>
      <c r="J25" s="19" t="s">
        <v>51</v>
      </c>
    </row>
    <row r="26" spans="1:10" ht="64.349999999999994" customHeight="1">
      <c r="A26" s="5" t="s">
        <v>60</v>
      </c>
      <c r="B26" s="5"/>
      <c r="C26" s="19">
        <f t="shared" ref="C26:J26" si="6">C27+C28+C29+C30</f>
        <v>11.4</v>
      </c>
      <c r="D26" s="19">
        <f t="shared" si="6"/>
        <v>16</v>
      </c>
      <c r="E26" s="19">
        <f t="shared" si="6"/>
        <v>16</v>
      </c>
      <c r="F26" s="20">
        <f t="shared" ref="F26" si="7">F27+F28+F29+F30</f>
        <v>0</v>
      </c>
      <c r="G26" s="20">
        <f t="shared" si="6"/>
        <v>0</v>
      </c>
      <c r="H26" s="20">
        <f t="shared" si="6"/>
        <v>0</v>
      </c>
      <c r="I26" s="20">
        <f t="shared" si="6"/>
        <v>0</v>
      </c>
      <c r="J26" s="19">
        <f t="shared" si="6"/>
        <v>43.4</v>
      </c>
    </row>
    <row r="27" spans="1:10" ht="21.6" customHeight="1">
      <c r="A27" s="21" t="s">
        <v>50</v>
      </c>
      <c r="B27" s="5" t="s">
        <v>56</v>
      </c>
      <c r="C27" s="6" t="s">
        <v>51</v>
      </c>
      <c r="D27" s="6" t="s">
        <v>51</v>
      </c>
      <c r="E27" s="6" t="s">
        <v>51</v>
      </c>
      <c r="F27" s="22" t="s">
        <v>51</v>
      </c>
      <c r="G27" s="22" t="s">
        <v>51</v>
      </c>
      <c r="H27" s="22" t="s">
        <v>51</v>
      </c>
      <c r="I27" s="22" t="s">
        <v>51</v>
      </c>
      <c r="J27" s="19" t="s">
        <v>51</v>
      </c>
    </row>
    <row r="28" spans="1:10" ht="21.6" customHeight="1">
      <c r="A28" s="21" t="s">
        <v>52</v>
      </c>
      <c r="B28" s="5" t="s">
        <v>56</v>
      </c>
      <c r="C28" s="6" t="s">
        <v>51</v>
      </c>
      <c r="D28" s="6" t="s">
        <v>51</v>
      </c>
      <c r="E28" s="6" t="s">
        <v>51</v>
      </c>
      <c r="F28" s="22" t="s">
        <v>51</v>
      </c>
      <c r="G28" s="22" t="s">
        <v>51</v>
      </c>
      <c r="H28" s="22" t="s">
        <v>51</v>
      </c>
      <c r="I28" s="22" t="s">
        <v>51</v>
      </c>
      <c r="J28" s="19" t="s">
        <v>51</v>
      </c>
    </row>
    <row r="29" spans="1:10" ht="32.25" customHeight="1">
      <c r="A29" s="21" t="s">
        <v>53</v>
      </c>
      <c r="B29" s="10" t="s">
        <v>61</v>
      </c>
      <c r="C29" s="19">
        <v>11.4</v>
      </c>
      <c r="D29" s="19">
        <v>16</v>
      </c>
      <c r="E29" s="19">
        <v>16</v>
      </c>
      <c r="F29" s="20">
        <v>0</v>
      </c>
      <c r="G29" s="20">
        <v>0</v>
      </c>
      <c r="H29" s="20">
        <v>0</v>
      </c>
      <c r="I29" s="20">
        <v>0</v>
      </c>
      <c r="J29" s="19">
        <f>C29+D29+E29+F29+G29+H29+I29</f>
        <v>43.4</v>
      </c>
    </row>
    <row r="30" spans="1:10" ht="18.600000000000001" customHeight="1">
      <c r="A30" s="21" t="s">
        <v>54</v>
      </c>
      <c r="B30" s="5" t="s">
        <v>56</v>
      </c>
      <c r="C30" s="6" t="s">
        <v>51</v>
      </c>
      <c r="D30" s="6" t="s">
        <v>51</v>
      </c>
      <c r="E30" s="6" t="s">
        <v>51</v>
      </c>
      <c r="F30" s="22" t="s">
        <v>51</v>
      </c>
      <c r="G30" s="22" t="s">
        <v>51</v>
      </c>
      <c r="H30" s="22" t="s">
        <v>51</v>
      </c>
      <c r="I30" s="22" t="s">
        <v>51</v>
      </c>
      <c r="J30" s="19" t="s">
        <v>51</v>
      </c>
    </row>
    <row r="31" spans="1:10" ht="106.7" customHeight="1">
      <c r="A31" s="23" t="s">
        <v>62</v>
      </c>
      <c r="B31" s="5"/>
      <c r="C31" s="19">
        <f t="shared" ref="C31:J31" si="8">C32+C33+C34+C35</f>
        <v>0</v>
      </c>
      <c r="D31" s="19">
        <f t="shared" si="8"/>
        <v>0</v>
      </c>
      <c r="E31" s="19">
        <f t="shared" si="8"/>
        <v>0</v>
      </c>
      <c r="F31" s="20">
        <f t="shared" ref="F31" si="9">F32+F33+F34+F35</f>
        <v>0</v>
      </c>
      <c r="G31" s="20">
        <f t="shared" si="8"/>
        <v>0</v>
      </c>
      <c r="H31" s="20">
        <f t="shared" si="8"/>
        <v>0</v>
      </c>
      <c r="I31" s="20">
        <f t="shared" si="8"/>
        <v>0</v>
      </c>
      <c r="J31" s="19">
        <f t="shared" si="8"/>
        <v>0</v>
      </c>
    </row>
    <row r="32" spans="1:10" ht="23.1" customHeight="1">
      <c r="A32" s="21" t="s">
        <v>50</v>
      </c>
      <c r="B32" s="5" t="s">
        <v>56</v>
      </c>
      <c r="C32" s="6" t="s">
        <v>51</v>
      </c>
      <c r="D32" s="6" t="s">
        <v>51</v>
      </c>
      <c r="E32" s="6" t="s">
        <v>51</v>
      </c>
      <c r="F32" s="22" t="s">
        <v>51</v>
      </c>
      <c r="G32" s="22" t="s">
        <v>51</v>
      </c>
      <c r="H32" s="22" t="s">
        <v>51</v>
      </c>
      <c r="I32" s="22" t="s">
        <v>51</v>
      </c>
      <c r="J32" s="19" t="s">
        <v>51</v>
      </c>
    </row>
    <row r="33" spans="1:10" ht="23.1" customHeight="1">
      <c r="A33" s="21" t="s">
        <v>52</v>
      </c>
      <c r="B33" s="5" t="s">
        <v>56</v>
      </c>
      <c r="C33" s="6" t="s">
        <v>51</v>
      </c>
      <c r="D33" s="6" t="s">
        <v>51</v>
      </c>
      <c r="E33" s="6" t="s">
        <v>51</v>
      </c>
      <c r="F33" s="22" t="s">
        <v>51</v>
      </c>
      <c r="G33" s="22" t="s">
        <v>51</v>
      </c>
      <c r="H33" s="22" t="s">
        <v>51</v>
      </c>
      <c r="I33" s="22" t="s">
        <v>51</v>
      </c>
      <c r="J33" s="19" t="s">
        <v>51</v>
      </c>
    </row>
    <row r="34" spans="1:10" ht="23.85" customHeight="1">
      <c r="A34" s="21" t="s">
        <v>53</v>
      </c>
      <c r="B34" s="5" t="s">
        <v>56</v>
      </c>
      <c r="C34" s="6" t="s">
        <v>51</v>
      </c>
      <c r="D34" s="6" t="s">
        <v>51</v>
      </c>
      <c r="E34" s="6" t="s">
        <v>51</v>
      </c>
      <c r="F34" s="22" t="s">
        <v>51</v>
      </c>
      <c r="G34" s="22" t="s">
        <v>51</v>
      </c>
      <c r="H34" s="22" t="s">
        <v>51</v>
      </c>
      <c r="I34" s="22" t="s">
        <v>51</v>
      </c>
      <c r="J34" s="19" t="s">
        <v>51</v>
      </c>
    </row>
    <row r="35" spans="1:10" ht="23.85" customHeight="1">
      <c r="A35" s="21" t="s">
        <v>54</v>
      </c>
      <c r="B35" s="5" t="s">
        <v>56</v>
      </c>
      <c r="C35" s="6" t="s">
        <v>51</v>
      </c>
      <c r="D35" s="6" t="s">
        <v>51</v>
      </c>
      <c r="E35" s="6" t="s">
        <v>51</v>
      </c>
      <c r="F35" s="22" t="s">
        <v>51</v>
      </c>
      <c r="G35" s="22" t="s">
        <v>51</v>
      </c>
      <c r="H35" s="22" t="s">
        <v>51</v>
      </c>
      <c r="I35" s="22" t="s">
        <v>51</v>
      </c>
      <c r="J35" s="19" t="s">
        <v>51</v>
      </c>
    </row>
    <row r="36" spans="1:10" ht="183.75" customHeight="1">
      <c r="A36" s="24" t="s">
        <v>63</v>
      </c>
      <c r="B36" s="5"/>
      <c r="C36" s="19">
        <f t="shared" ref="C36:J36" si="10">C37+C38+C39+C40+C41</f>
        <v>4114.9309999999996</v>
      </c>
      <c r="D36" s="19">
        <f t="shared" si="10"/>
        <v>4097.97</v>
      </c>
      <c r="E36" s="19">
        <f t="shared" si="10"/>
        <v>4087.9700000000003</v>
      </c>
      <c r="F36" s="20">
        <f t="shared" ref="F36" si="11">F37+F38+F39+F40+F41</f>
        <v>0</v>
      </c>
      <c r="G36" s="20">
        <f t="shared" si="10"/>
        <v>0</v>
      </c>
      <c r="H36" s="20">
        <f t="shared" si="10"/>
        <v>0</v>
      </c>
      <c r="I36" s="20">
        <f t="shared" si="10"/>
        <v>0</v>
      </c>
      <c r="J36" s="19">
        <f t="shared" si="10"/>
        <v>12300.870999999999</v>
      </c>
    </row>
    <row r="37" spans="1:10" ht="15.6" customHeight="1">
      <c r="A37" s="21" t="s">
        <v>50</v>
      </c>
      <c r="B37" s="5" t="s">
        <v>56</v>
      </c>
      <c r="C37" s="6" t="s">
        <v>51</v>
      </c>
      <c r="D37" s="6" t="s">
        <v>51</v>
      </c>
      <c r="E37" s="6" t="s">
        <v>51</v>
      </c>
      <c r="F37" s="22" t="s">
        <v>51</v>
      </c>
      <c r="G37" s="22" t="s">
        <v>51</v>
      </c>
      <c r="H37" s="22" t="s">
        <v>51</v>
      </c>
      <c r="I37" s="22" t="s">
        <v>51</v>
      </c>
      <c r="J37" s="19" t="s">
        <v>51</v>
      </c>
    </row>
    <row r="38" spans="1:10" ht="22.35" customHeight="1">
      <c r="A38" s="21" t="s">
        <v>52</v>
      </c>
      <c r="B38" s="5" t="s">
        <v>56</v>
      </c>
      <c r="C38" s="6" t="s">
        <v>51</v>
      </c>
      <c r="D38" s="6" t="s">
        <v>51</v>
      </c>
      <c r="E38" s="6" t="s">
        <v>51</v>
      </c>
      <c r="F38" s="22" t="s">
        <v>51</v>
      </c>
      <c r="G38" s="22" t="s">
        <v>51</v>
      </c>
      <c r="H38" s="22" t="s">
        <v>51</v>
      </c>
      <c r="I38" s="22" t="s">
        <v>51</v>
      </c>
      <c r="J38" s="19" t="s">
        <v>51</v>
      </c>
    </row>
    <row r="39" spans="1:10" ht="33" customHeight="1">
      <c r="A39" s="62" t="s">
        <v>53</v>
      </c>
      <c r="B39" s="10" t="s">
        <v>64</v>
      </c>
      <c r="C39" s="19">
        <v>2750.5610799999999</v>
      </c>
      <c r="D39" s="19">
        <v>2715.76</v>
      </c>
      <c r="E39" s="19">
        <v>2715.76</v>
      </c>
      <c r="F39" s="20">
        <v>0</v>
      </c>
      <c r="G39" s="20">
        <v>0</v>
      </c>
      <c r="H39" s="20">
        <v>0</v>
      </c>
      <c r="I39" s="20">
        <v>0</v>
      </c>
      <c r="J39" s="19">
        <f>C39+D39+E39+F39+G39+H39+I39</f>
        <v>8182.0810799999999</v>
      </c>
    </row>
    <row r="40" spans="1:10" ht="32.85" customHeight="1">
      <c r="A40" s="62"/>
      <c r="B40" s="10" t="s">
        <v>65</v>
      </c>
      <c r="C40" s="19">
        <v>830.66992000000005</v>
      </c>
      <c r="D40" s="19">
        <v>820.16</v>
      </c>
      <c r="E40" s="19">
        <v>820.16</v>
      </c>
      <c r="F40" s="20">
        <v>0</v>
      </c>
      <c r="G40" s="20">
        <v>0</v>
      </c>
      <c r="H40" s="20">
        <v>0</v>
      </c>
      <c r="I40" s="20">
        <v>0</v>
      </c>
      <c r="J40" s="19">
        <f>C40+D40+E40+F40+G40+H40+I40</f>
        <v>2470.98992</v>
      </c>
    </row>
    <row r="41" spans="1:10" ht="32.1" customHeight="1">
      <c r="A41" s="62"/>
      <c r="B41" s="10" t="s">
        <v>66</v>
      </c>
      <c r="C41" s="19">
        <v>533.70000000000005</v>
      </c>
      <c r="D41" s="19">
        <v>562.04999999999995</v>
      </c>
      <c r="E41" s="19">
        <v>552.04999999999995</v>
      </c>
      <c r="F41" s="20">
        <v>0</v>
      </c>
      <c r="G41" s="20">
        <v>0</v>
      </c>
      <c r="H41" s="20">
        <v>0</v>
      </c>
      <c r="I41" s="20">
        <v>0</v>
      </c>
      <c r="J41" s="19">
        <f>C41+D41+E41+F41+G41+H41+I41</f>
        <v>1647.8</v>
      </c>
    </row>
    <row r="42" spans="1:10" ht="17.850000000000001" customHeight="1">
      <c r="A42" s="21" t="s">
        <v>54</v>
      </c>
      <c r="B42" s="5" t="s">
        <v>56</v>
      </c>
      <c r="C42" s="6" t="s">
        <v>51</v>
      </c>
      <c r="D42" s="6" t="s">
        <v>51</v>
      </c>
      <c r="E42" s="6" t="s">
        <v>51</v>
      </c>
      <c r="F42" s="22" t="s">
        <v>51</v>
      </c>
      <c r="G42" s="22" t="s">
        <v>51</v>
      </c>
      <c r="H42" s="22" t="s">
        <v>51</v>
      </c>
      <c r="I42" s="22" t="s">
        <v>51</v>
      </c>
      <c r="J42" s="19" t="s">
        <v>51</v>
      </c>
    </row>
    <row r="43" spans="1:10" ht="126.2" customHeight="1">
      <c r="A43" s="24" t="s">
        <v>67</v>
      </c>
      <c r="B43" s="5"/>
      <c r="C43" s="19">
        <f>C44+C45+C46+C47+C48</f>
        <v>1069.97</v>
      </c>
      <c r="D43" s="19">
        <f t="shared" ref="D43:I43" si="12">D44+D45+D46+D48</f>
        <v>0</v>
      </c>
      <c r="E43" s="19">
        <f t="shared" si="12"/>
        <v>0</v>
      </c>
      <c r="F43" s="20">
        <f t="shared" ref="F43" si="13">F44+F45+F46+F48</f>
        <v>0</v>
      </c>
      <c r="G43" s="20">
        <f t="shared" si="12"/>
        <v>0</v>
      </c>
      <c r="H43" s="20">
        <f t="shared" si="12"/>
        <v>0</v>
      </c>
      <c r="I43" s="20">
        <f t="shared" si="12"/>
        <v>0</v>
      </c>
      <c r="J43" s="19">
        <f>J44+J45+J46+J47+J48</f>
        <v>1069.97</v>
      </c>
    </row>
    <row r="44" spans="1:10" ht="20.85" customHeight="1">
      <c r="A44" s="21" t="s">
        <v>50</v>
      </c>
      <c r="B44" s="5" t="s">
        <v>56</v>
      </c>
      <c r="C44" s="6" t="s">
        <v>51</v>
      </c>
      <c r="D44" s="6" t="s">
        <v>51</v>
      </c>
      <c r="E44" s="6" t="s">
        <v>51</v>
      </c>
      <c r="F44" s="22" t="s">
        <v>51</v>
      </c>
      <c r="G44" s="22" t="s">
        <v>51</v>
      </c>
      <c r="H44" s="22" t="s">
        <v>51</v>
      </c>
      <c r="I44" s="22" t="s">
        <v>51</v>
      </c>
      <c r="J44" s="19" t="s">
        <v>51</v>
      </c>
    </row>
    <row r="45" spans="1:10" ht="20.85" customHeight="1">
      <c r="A45" s="21" t="s">
        <v>52</v>
      </c>
      <c r="B45" s="5" t="s">
        <v>56</v>
      </c>
      <c r="C45" s="6" t="s">
        <v>51</v>
      </c>
      <c r="D45" s="6" t="s">
        <v>51</v>
      </c>
      <c r="E45" s="6" t="s">
        <v>51</v>
      </c>
      <c r="F45" s="22" t="s">
        <v>51</v>
      </c>
      <c r="G45" s="22" t="s">
        <v>51</v>
      </c>
      <c r="H45" s="22" t="s">
        <v>51</v>
      </c>
      <c r="I45" s="22" t="s">
        <v>51</v>
      </c>
      <c r="J45" s="19" t="s">
        <v>51</v>
      </c>
    </row>
    <row r="46" spans="1:10" ht="30" customHeight="1">
      <c r="A46" s="63" t="s">
        <v>53</v>
      </c>
      <c r="B46" s="10" t="s">
        <v>68</v>
      </c>
      <c r="C46" s="19">
        <v>169.97</v>
      </c>
      <c r="D46" s="19">
        <v>0</v>
      </c>
      <c r="E46" s="19">
        <v>0</v>
      </c>
      <c r="F46" s="20">
        <v>0</v>
      </c>
      <c r="G46" s="20">
        <v>0</v>
      </c>
      <c r="H46" s="20">
        <v>0</v>
      </c>
      <c r="I46" s="20">
        <v>0</v>
      </c>
      <c r="J46" s="19">
        <f>C46+D46+E46+F46+G46+H46+I46</f>
        <v>169.97</v>
      </c>
    </row>
    <row r="47" spans="1:10" ht="30" customHeight="1">
      <c r="A47" s="64"/>
      <c r="B47" s="26" t="s">
        <v>91</v>
      </c>
      <c r="C47" s="19">
        <v>900</v>
      </c>
      <c r="D47" s="19">
        <v>0</v>
      </c>
      <c r="E47" s="19">
        <v>0</v>
      </c>
      <c r="F47" s="20">
        <v>0</v>
      </c>
      <c r="G47" s="20">
        <v>0</v>
      </c>
      <c r="H47" s="20">
        <v>0</v>
      </c>
      <c r="I47" s="20">
        <v>0</v>
      </c>
      <c r="J47" s="19">
        <f>C47+D47+E47+F47+G47+H47+I47</f>
        <v>900</v>
      </c>
    </row>
    <row r="48" spans="1:10" ht="20.100000000000001" customHeight="1">
      <c r="A48" s="21" t="s">
        <v>54</v>
      </c>
      <c r="B48" s="5" t="s">
        <v>56</v>
      </c>
      <c r="C48" s="6" t="s">
        <v>51</v>
      </c>
      <c r="D48" s="6" t="s">
        <v>51</v>
      </c>
      <c r="E48" s="6" t="s">
        <v>51</v>
      </c>
      <c r="F48" s="22" t="s">
        <v>51</v>
      </c>
      <c r="G48" s="22" t="s">
        <v>51</v>
      </c>
      <c r="H48" s="22" t="s">
        <v>51</v>
      </c>
      <c r="I48" s="22" t="s">
        <v>51</v>
      </c>
      <c r="J48" s="19" t="s">
        <v>51</v>
      </c>
    </row>
    <row r="49" spans="1:10" ht="98.45" customHeight="1">
      <c r="A49" s="5" t="s">
        <v>69</v>
      </c>
      <c r="B49" s="5"/>
      <c r="C49" s="19">
        <v>1500</v>
      </c>
      <c r="D49" s="19">
        <v>1500</v>
      </c>
      <c r="E49" s="19">
        <v>1500</v>
      </c>
      <c r="F49" s="20">
        <f>F50+F51+F52+F53</f>
        <v>0</v>
      </c>
      <c r="G49" s="20">
        <f>G50+G51+G52+G53</f>
        <v>0</v>
      </c>
      <c r="H49" s="20">
        <f>H50+H51+H52+H53</f>
        <v>0</v>
      </c>
      <c r="I49" s="20">
        <f>I50+I51+I52+I53</f>
        <v>0</v>
      </c>
      <c r="J49" s="19">
        <f>J50+J51+J52+J53</f>
        <v>4500</v>
      </c>
    </row>
    <row r="50" spans="1:10" ht="19.350000000000001" customHeight="1">
      <c r="A50" s="21" t="s">
        <v>50</v>
      </c>
      <c r="B50" s="5" t="s">
        <v>56</v>
      </c>
      <c r="C50" s="6" t="s">
        <v>51</v>
      </c>
      <c r="D50" s="6" t="s">
        <v>51</v>
      </c>
      <c r="E50" s="6" t="s">
        <v>51</v>
      </c>
      <c r="F50" s="22" t="s">
        <v>51</v>
      </c>
      <c r="G50" s="22" t="s">
        <v>51</v>
      </c>
      <c r="H50" s="22" t="s">
        <v>51</v>
      </c>
      <c r="I50" s="22" t="s">
        <v>51</v>
      </c>
      <c r="J50" s="19" t="s">
        <v>51</v>
      </c>
    </row>
    <row r="51" spans="1:10" ht="21.6" customHeight="1">
      <c r="A51" s="21" t="s">
        <v>52</v>
      </c>
      <c r="B51" s="5" t="s">
        <v>56</v>
      </c>
      <c r="C51" s="6" t="s">
        <v>51</v>
      </c>
      <c r="D51" s="6" t="s">
        <v>51</v>
      </c>
      <c r="E51" s="6" t="s">
        <v>51</v>
      </c>
      <c r="F51" s="22" t="s">
        <v>51</v>
      </c>
      <c r="G51" s="22" t="s">
        <v>51</v>
      </c>
      <c r="H51" s="22" t="s">
        <v>51</v>
      </c>
      <c r="I51" s="22" t="s">
        <v>51</v>
      </c>
      <c r="J51" s="19" t="s">
        <v>51</v>
      </c>
    </row>
    <row r="52" spans="1:10" ht="32.1" customHeight="1">
      <c r="A52" s="21" t="s">
        <v>53</v>
      </c>
      <c r="B52" s="10" t="s">
        <v>70</v>
      </c>
      <c r="C52" s="19">
        <v>1500</v>
      </c>
      <c r="D52" s="19">
        <v>1500</v>
      </c>
      <c r="E52" s="19">
        <v>1500</v>
      </c>
      <c r="F52" s="20">
        <v>0</v>
      </c>
      <c r="G52" s="20">
        <v>0</v>
      </c>
      <c r="H52" s="20">
        <v>0</v>
      </c>
      <c r="I52" s="20">
        <v>0</v>
      </c>
      <c r="J52" s="19">
        <f>C52+D52+E52+F52+G52+H52+I52</f>
        <v>4500</v>
      </c>
    </row>
    <row r="53" spans="1:10" ht="23.85" customHeight="1">
      <c r="A53" s="21" t="s">
        <v>54</v>
      </c>
      <c r="B53" s="5" t="s">
        <v>56</v>
      </c>
      <c r="C53" s="6" t="s">
        <v>51</v>
      </c>
      <c r="D53" s="6" t="s">
        <v>51</v>
      </c>
      <c r="E53" s="6" t="s">
        <v>51</v>
      </c>
      <c r="F53" s="22" t="s">
        <v>51</v>
      </c>
      <c r="G53" s="22" t="s">
        <v>51</v>
      </c>
      <c r="H53" s="22" t="s">
        <v>51</v>
      </c>
      <c r="I53" s="22" t="s">
        <v>51</v>
      </c>
      <c r="J53" s="19" t="s">
        <v>51</v>
      </c>
    </row>
    <row r="54" spans="1:10" ht="105.2" customHeight="1">
      <c r="A54" s="5" t="s">
        <v>71</v>
      </c>
      <c r="B54" s="5"/>
      <c r="C54" s="19">
        <f t="shared" ref="C54:J54" si="14">C55+C56+C57+C58</f>
        <v>0</v>
      </c>
      <c r="D54" s="19">
        <f t="shared" si="14"/>
        <v>0</v>
      </c>
      <c r="E54" s="19">
        <f t="shared" si="14"/>
        <v>0</v>
      </c>
      <c r="F54" s="20">
        <f t="shared" ref="F54" si="15">F55+F56+F57+F58</f>
        <v>0</v>
      </c>
      <c r="G54" s="20">
        <f t="shared" si="14"/>
        <v>0</v>
      </c>
      <c r="H54" s="20">
        <f t="shared" si="14"/>
        <v>0</v>
      </c>
      <c r="I54" s="20">
        <f t="shared" si="14"/>
        <v>0</v>
      </c>
      <c r="J54" s="19">
        <f t="shared" si="14"/>
        <v>0</v>
      </c>
    </row>
    <row r="55" spans="1:10" ht="23.1" customHeight="1">
      <c r="A55" s="21" t="s">
        <v>50</v>
      </c>
      <c r="B55" s="5" t="s">
        <v>56</v>
      </c>
      <c r="C55" s="6" t="s">
        <v>51</v>
      </c>
      <c r="D55" s="6" t="s">
        <v>51</v>
      </c>
      <c r="E55" s="6" t="s">
        <v>51</v>
      </c>
      <c r="F55" s="22" t="s">
        <v>51</v>
      </c>
      <c r="G55" s="22" t="s">
        <v>51</v>
      </c>
      <c r="H55" s="22" t="s">
        <v>51</v>
      </c>
      <c r="I55" s="22" t="s">
        <v>51</v>
      </c>
      <c r="J55" s="19" t="s">
        <v>51</v>
      </c>
    </row>
    <row r="56" spans="1:10" ht="19.350000000000001" customHeight="1">
      <c r="A56" s="21" t="s">
        <v>52</v>
      </c>
      <c r="B56" s="5" t="s">
        <v>56</v>
      </c>
      <c r="C56" s="6" t="s">
        <v>51</v>
      </c>
      <c r="D56" s="6" t="s">
        <v>51</v>
      </c>
      <c r="E56" s="6" t="s">
        <v>51</v>
      </c>
      <c r="F56" s="22" t="s">
        <v>51</v>
      </c>
      <c r="G56" s="22" t="s">
        <v>51</v>
      </c>
      <c r="H56" s="22" t="s">
        <v>51</v>
      </c>
      <c r="I56" s="22" t="s">
        <v>51</v>
      </c>
      <c r="J56" s="19" t="s">
        <v>51</v>
      </c>
    </row>
    <row r="57" spans="1:10" ht="20.85" customHeight="1">
      <c r="A57" s="21" t="s">
        <v>53</v>
      </c>
      <c r="B57" s="5" t="s">
        <v>56</v>
      </c>
      <c r="C57" s="6" t="s">
        <v>51</v>
      </c>
      <c r="D57" s="6" t="s">
        <v>51</v>
      </c>
      <c r="E57" s="6" t="s">
        <v>51</v>
      </c>
      <c r="F57" s="22" t="s">
        <v>51</v>
      </c>
      <c r="G57" s="22" t="s">
        <v>51</v>
      </c>
      <c r="H57" s="22" t="s">
        <v>51</v>
      </c>
      <c r="I57" s="22" t="s">
        <v>51</v>
      </c>
      <c r="J57" s="19" t="s">
        <v>51</v>
      </c>
    </row>
    <row r="58" spans="1:10" ht="19.350000000000001" customHeight="1">
      <c r="A58" s="21" t="s">
        <v>54</v>
      </c>
      <c r="B58" s="5" t="s">
        <v>56</v>
      </c>
      <c r="C58" s="6" t="s">
        <v>51</v>
      </c>
      <c r="D58" s="6" t="s">
        <v>51</v>
      </c>
      <c r="E58" s="6" t="s">
        <v>51</v>
      </c>
      <c r="F58" s="22" t="s">
        <v>51</v>
      </c>
      <c r="G58" s="22" t="s">
        <v>51</v>
      </c>
      <c r="H58" s="22" t="s">
        <v>51</v>
      </c>
      <c r="I58" s="22" t="s">
        <v>51</v>
      </c>
      <c r="J58" s="19" t="s">
        <v>51</v>
      </c>
    </row>
    <row r="59" spans="1:10" ht="133.5" customHeight="1">
      <c r="A59" s="24" t="s">
        <v>72</v>
      </c>
      <c r="B59" s="5"/>
      <c r="C59" s="19">
        <f t="shared" ref="C59:J59" si="16">C60+C61+C62+C63</f>
        <v>0</v>
      </c>
      <c r="D59" s="19">
        <f t="shared" si="16"/>
        <v>0</v>
      </c>
      <c r="E59" s="19">
        <f t="shared" si="16"/>
        <v>0</v>
      </c>
      <c r="F59" s="20">
        <f t="shared" ref="F59" si="17">F60+F61+F62+F63</f>
        <v>0</v>
      </c>
      <c r="G59" s="20">
        <f t="shared" si="16"/>
        <v>0</v>
      </c>
      <c r="H59" s="20">
        <f t="shared" si="16"/>
        <v>0</v>
      </c>
      <c r="I59" s="20">
        <f t="shared" si="16"/>
        <v>0</v>
      </c>
      <c r="J59" s="19">
        <f t="shared" si="16"/>
        <v>0</v>
      </c>
    </row>
    <row r="60" spans="1:10" ht="19.350000000000001" customHeight="1">
      <c r="A60" s="21" t="s">
        <v>50</v>
      </c>
      <c r="B60" s="5" t="s">
        <v>56</v>
      </c>
      <c r="C60" s="6" t="s">
        <v>51</v>
      </c>
      <c r="D60" s="6" t="s">
        <v>51</v>
      </c>
      <c r="E60" s="6" t="s">
        <v>51</v>
      </c>
      <c r="F60" s="22" t="s">
        <v>51</v>
      </c>
      <c r="G60" s="22" t="s">
        <v>51</v>
      </c>
      <c r="H60" s="22" t="s">
        <v>51</v>
      </c>
      <c r="I60" s="22" t="s">
        <v>51</v>
      </c>
      <c r="J60" s="19" t="s">
        <v>51</v>
      </c>
    </row>
    <row r="61" spans="1:10" ht="20.100000000000001" customHeight="1">
      <c r="A61" s="21" t="s">
        <v>52</v>
      </c>
      <c r="B61" s="5" t="s">
        <v>56</v>
      </c>
      <c r="C61" s="6" t="s">
        <v>51</v>
      </c>
      <c r="D61" s="6" t="s">
        <v>51</v>
      </c>
      <c r="E61" s="6" t="s">
        <v>51</v>
      </c>
      <c r="F61" s="22" t="s">
        <v>51</v>
      </c>
      <c r="G61" s="22" t="s">
        <v>51</v>
      </c>
      <c r="H61" s="22" t="s">
        <v>51</v>
      </c>
      <c r="I61" s="22" t="s">
        <v>51</v>
      </c>
      <c r="J61" s="19" t="s">
        <v>51</v>
      </c>
    </row>
    <row r="62" spans="1:10" ht="20.100000000000001" customHeight="1">
      <c r="A62" s="21" t="s">
        <v>53</v>
      </c>
      <c r="B62" s="5" t="s">
        <v>56</v>
      </c>
      <c r="C62" s="6" t="s">
        <v>51</v>
      </c>
      <c r="D62" s="6" t="s">
        <v>51</v>
      </c>
      <c r="E62" s="6" t="s">
        <v>51</v>
      </c>
      <c r="F62" s="22" t="s">
        <v>51</v>
      </c>
      <c r="G62" s="22" t="s">
        <v>51</v>
      </c>
      <c r="H62" s="22" t="s">
        <v>51</v>
      </c>
      <c r="I62" s="22" t="s">
        <v>51</v>
      </c>
      <c r="J62" s="19" t="s">
        <v>51</v>
      </c>
    </row>
    <row r="63" spans="1:10" ht="20.100000000000001" customHeight="1">
      <c r="A63" s="21" t="s">
        <v>54</v>
      </c>
      <c r="B63" s="5" t="s">
        <v>56</v>
      </c>
      <c r="C63" s="6" t="s">
        <v>51</v>
      </c>
      <c r="D63" s="6" t="s">
        <v>51</v>
      </c>
      <c r="E63" s="6" t="s">
        <v>51</v>
      </c>
      <c r="F63" s="22" t="s">
        <v>51</v>
      </c>
      <c r="G63" s="22" t="s">
        <v>51</v>
      </c>
      <c r="H63" s="22" t="s">
        <v>51</v>
      </c>
      <c r="I63" s="22" t="s">
        <v>51</v>
      </c>
      <c r="J63" s="19" t="s">
        <v>51</v>
      </c>
    </row>
    <row r="64" spans="1:10" ht="62.65" customHeight="1">
      <c r="A64" s="5" t="s">
        <v>73</v>
      </c>
      <c r="B64" s="5"/>
      <c r="C64" s="19">
        <f t="shared" ref="C64:J64" si="18">C65+C66+C67+C68</f>
        <v>0</v>
      </c>
      <c r="D64" s="19">
        <f t="shared" si="18"/>
        <v>0</v>
      </c>
      <c r="E64" s="19">
        <f t="shared" si="18"/>
        <v>0</v>
      </c>
      <c r="F64" s="20">
        <f t="shared" ref="F64" si="19">F65+F66+F67+F68</f>
        <v>0</v>
      </c>
      <c r="G64" s="20">
        <f t="shared" si="18"/>
        <v>0</v>
      </c>
      <c r="H64" s="20">
        <f t="shared" si="18"/>
        <v>0</v>
      </c>
      <c r="I64" s="20">
        <f t="shared" si="18"/>
        <v>0</v>
      </c>
      <c r="J64" s="19">
        <f t="shared" si="18"/>
        <v>0</v>
      </c>
    </row>
    <row r="65" spans="1:10" ht="22.35" customHeight="1">
      <c r="A65" s="21" t="s">
        <v>50</v>
      </c>
      <c r="B65" s="5" t="s">
        <v>56</v>
      </c>
      <c r="C65" s="6" t="s">
        <v>51</v>
      </c>
      <c r="D65" s="6" t="s">
        <v>51</v>
      </c>
      <c r="E65" s="6" t="s">
        <v>51</v>
      </c>
      <c r="F65" s="22" t="s">
        <v>51</v>
      </c>
      <c r="G65" s="22" t="s">
        <v>51</v>
      </c>
      <c r="H65" s="22" t="s">
        <v>51</v>
      </c>
      <c r="I65" s="22" t="s">
        <v>51</v>
      </c>
      <c r="J65" s="19" t="s">
        <v>51</v>
      </c>
    </row>
    <row r="66" spans="1:10" ht="22.35" customHeight="1">
      <c r="A66" s="21" t="s">
        <v>52</v>
      </c>
      <c r="B66" s="5" t="s">
        <v>56</v>
      </c>
      <c r="C66" s="6" t="s">
        <v>51</v>
      </c>
      <c r="D66" s="6" t="s">
        <v>51</v>
      </c>
      <c r="E66" s="6" t="s">
        <v>51</v>
      </c>
      <c r="F66" s="22" t="s">
        <v>51</v>
      </c>
      <c r="G66" s="22" t="s">
        <v>51</v>
      </c>
      <c r="H66" s="22" t="s">
        <v>51</v>
      </c>
      <c r="I66" s="22" t="s">
        <v>51</v>
      </c>
      <c r="J66" s="19" t="s">
        <v>51</v>
      </c>
    </row>
    <row r="67" spans="1:10" ht="22.35" customHeight="1">
      <c r="A67" s="21" t="s">
        <v>53</v>
      </c>
      <c r="B67" s="5" t="s">
        <v>56</v>
      </c>
      <c r="C67" s="6" t="s">
        <v>51</v>
      </c>
      <c r="D67" s="6" t="s">
        <v>51</v>
      </c>
      <c r="E67" s="6" t="s">
        <v>51</v>
      </c>
      <c r="F67" s="22" t="s">
        <v>51</v>
      </c>
      <c r="G67" s="22" t="s">
        <v>51</v>
      </c>
      <c r="H67" s="22" t="s">
        <v>51</v>
      </c>
      <c r="I67" s="22" t="s">
        <v>51</v>
      </c>
      <c r="J67" s="19" t="s">
        <v>51</v>
      </c>
    </row>
    <row r="68" spans="1:10" ht="22.35" customHeight="1">
      <c r="A68" s="21" t="s">
        <v>54</v>
      </c>
      <c r="B68" s="5" t="s">
        <v>56</v>
      </c>
      <c r="C68" s="6" t="s">
        <v>51</v>
      </c>
      <c r="D68" s="6" t="s">
        <v>51</v>
      </c>
      <c r="E68" s="6" t="s">
        <v>51</v>
      </c>
      <c r="F68" s="22" t="s">
        <v>51</v>
      </c>
      <c r="G68" s="22" t="s">
        <v>51</v>
      </c>
      <c r="H68" s="22" t="s">
        <v>51</v>
      </c>
      <c r="I68" s="22" t="s">
        <v>51</v>
      </c>
      <c r="J68" s="19" t="s">
        <v>51</v>
      </c>
    </row>
    <row r="69" spans="1:10" ht="114.95" customHeight="1">
      <c r="A69" s="24" t="s">
        <v>74</v>
      </c>
      <c r="B69" s="5"/>
      <c r="C69" s="19">
        <f>C70+C71+C72+C73+C74</f>
        <v>6987.3910000000005</v>
      </c>
      <c r="D69" s="19">
        <f t="shared" ref="D69:I69" si="20">D70+D71+D72+D73+D74</f>
        <v>6841.9160000000002</v>
      </c>
      <c r="E69" s="19">
        <f t="shared" si="20"/>
        <v>6761.9160000000002</v>
      </c>
      <c r="F69" s="20">
        <f t="shared" ref="F69" si="21">F70+F71+F72+F73+F74</f>
        <v>0</v>
      </c>
      <c r="G69" s="20">
        <f t="shared" si="20"/>
        <v>0</v>
      </c>
      <c r="H69" s="20">
        <f t="shared" si="20"/>
        <v>0</v>
      </c>
      <c r="I69" s="20">
        <f t="shared" si="20"/>
        <v>0</v>
      </c>
      <c r="J69" s="19">
        <f>J70+J71+J72+J73+J74</f>
        <v>20591.222999999998</v>
      </c>
    </row>
    <row r="70" spans="1:10" ht="25.35" customHeight="1">
      <c r="A70" s="21" t="s">
        <v>50</v>
      </c>
      <c r="B70" s="5" t="s">
        <v>56</v>
      </c>
      <c r="C70" s="6" t="s">
        <v>51</v>
      </c>
      <c r="D70" s="6" t="s">
        <v>51</v>
      </c>
      <c r="E70" s="6" t="s">
        <v>51</v>
      </c>
      <c r="F70" s="22" t="s">
        <v>51</v>
      </c>
      <c r="G70" s="22" t="s">
        <v>51</v>
      </c>
      <c r="H70" s="22" t="s">
        <v>51</v>
      </c>
      <c r="I70" s="22" t="s">
        <v>51</v>
      </c>
      <c r="J70" s="19" t="s">
        <v>51</v>
      </c>
    </row>
    <row r="71" spans="1:10" ht="15.6" customHeight="1">
      <c r="A71" s="21" t="s">
        <v>52</v>
      </c>
      <c r="B71" s="5" t="s">
        <v>56</v>
      </c>
      <c r="C71" s="6" t="s">
        <v>51</v>
      </c>
      <c r="D71" s="6" t="s">
        <v>51</v>
      </c>
      <c r="E71" s="6" t="s">
        <v>51</v>
      </c>
      <c r="F71" s="22" t="s">
        <v>51</v>
      </c>
      <c r="G71" s="22" t="s">
        <v>51</v>
      </c>
      <c r="H71" s="22" t="s">
        <v>51</v>
      </c>
      <c r="I71" s="22" t="s">
        <v>51</v>
      </c>
      <c r="J71" s="19" t="s">
        <v>51</v>
      </c>
    </row>
    <row r="72" spans="1:10" ht="30.6" customHeight="1">
      <c r="A72" s="62" t="s">
        <v>53</v>
      </c>
      <c r="B72" s="10" t="s">
        <v>75</v>
      </c>
      <c r="C72" s="19">
        <v>5082.4201300000004</v>
      </c>
      <c r="D72" s="19">
        <v>5008</v>
      </c>
      <c r="E72" s="19">
        <v>5008</v>
      </c>
      <c r="F72" s="20">
        <v>0</v>
      </c>
      <c r="G72" s="20">
        <v>0</v>
      </c>
      <c r="H72" s="20">
        <v>0</v>
      </c>
      <c r="I72" s="20">
        <v>0</v>
      </c>
      <c r="J72" s="19">
        <f>C72+D72+E72+F72+G72+H72+I72</f>
        <v>15098.42013</v>
      </c>
    </row>
    <row r="73" spans="1:10" ht="32.1" customHeight="1">
      <c r="A73" s="62"/>
      <c r="B73" s="10" t="s">
        <v>76</v>
      </c>
      <c r="C73" s="19">
        <v>1534.8908699999999</v>
      </c>
      <c r="D73" s="19">
        <v>1512.4159999999999</v>
      </c>
      <c r="E73" s="19">
        <v>1512.4159999999999</v>
      </c>
      <c r="F73" s="20">
        <v>0</v>
      </c>
      <c r="G73" s="20">
        <v>0</v>
      </c>
      <c r="H73" s="20">
        <v>0</v>
      </c>
      <c r="I73" s="20">
        <v>0</v>
      </c>
      <c r="J73" s="19">
        <f>C73+D73+E73+F73+G73+H73+I73</f>
        <v>4559.7228699999996</v>
      </c>
    </row>
    <row r="74" spans="1:10" ht="29.85" customHeight="1">
      <c r="A74" s="62"/>
      <c r="B74" s="10" t="s">
        <v>77</v>
      </c>
      <c r="C74" s="19">
        <v>370.08</v>
      </c>
      <c r="D74" s="19">
        <v>321.5</v>
      </c>
      <c r="E74" s="19">
        <v>241.5</v>
      </c>
      <c r="F74" s="20">
        <v>0</v>
      </c>
      <c r="G74" s="20">
        <v>0</v>
      </c>
      <c r="H74" s="20">
        <v>0</v>
      </c>
      <c r="I74" s="20">
        <v>0</v>
      </c>
      <c r="J74" s="19">
        <f>C74+D74+E74+F74+G74+H74+I74</f>
        <v>933.07999999999993</v>
      </c>
    </row>
    <row r="75" spans="1:10" ht="25.35" customHeight="1">
      <c r="A75" s="21" t="s">
        <v>54</v>
      </c>
      <c r="B75" s="5" t="s">
        <v>56</v>
      </c>
      <c r="C75" s="6" t="s">
        <v>51</v>
      </c>
      <c r="D75" s="6" t="s">
        <v>51</v>
      </c>
      <c r="E75" s="6" t="s">
        <v>51</v>
      </c>
      <c r="F75" s="22" t="s">
        <v>51</v>
      </c>
      <c r="G75" s="22" t="s">
        <v>51</v>
      </c>
      <c r="H75" s="22" t="s">
        <v>51</v>
      </c>
      <c r="I75" s="22" t="s">
        <v>51</v>
      </c>
      <c r="J75" s="19" t="s">
        <v>51</v>
      </c>
    </row>
    <row r="76" spans="1:10" ht="73.5" customHeight="1">
      <c r="A76" s="43" t="s">
        <v>97</v>
      </c>
      <c r="B76" s="32"/>
      <c r="C76" s="6" t="s">
        <v>94</v>
      </c>
      <c r="D76" s="6" t="s">
        <v>51</v>
      </c>
      <c r="E76" s="6" t="s">
        <v>51</v>
      </c>
      <c r="F76" s="22" t="s">
        <v>51</v>
      </c>
      <c r="G76" s="22" t="s">
        <v>51</v>
      </c>
      <c r="H76" s="22" t="s">
        <v>51</v>
      </c>
      <c r="I76" s="22" t="s">
        <v>51</v>
      </c>
      <c r="J76" s="6" t="s">
        <v>94</v>
      </c>
    </row>
    <row r="77" spans="1:10" ht="19.350000000000001" customHeight="1">
      <c r="A77" s="34" t="s">
        <v>50</v>
      </c>
      <c r="B77" s="32" t="s">
        <v>56</v>
      </c>
      <c r="C77" s="6" t="s">
        <v>51</v>
      </c>
      <c r="D77" s="6" t="s">
        <v>51</v>
      </c>
      <c r="E77" s="6" t="s">
        <v>51</v>
      </c>
      <c r="F77" s="22" t="s">
        <v>51</v>
      </c>
      <c r="G77" s="22" t="s">
        <v>51</v>
      </c>
      <c r="H77" s="22" t="s">
        <v>51</v>
      </c>
      <c r="I77" s="22" t="s">
        <v>51</v>
      </c>
      <c r="J77" s="19">
        <v>0</v>
      </c>
    </row>
    <row r="78" spans="1:10" ht="19.350000000000001" customHeight="1">
      <c r="A78" s="34" t="s">
        <v>52</v>
      </c>
      <c r="B78" s="32" t="s">
        <v>56</v>
      </c>
      <c r="C78" s="6" t="s">
        <v>51</v>
      </c>
      <c r="D78" s="6" t="s">
        <v>51</v>
      </c>
      <c r="E78" s="6" t="s">
        <v>51</v>
      </c>
      <c r="F78" s="22" t="s">
        <v>51</v>
      </c>
      <c r="G78" s="22" t="s">
        <v>51</v>
      </c>
      <c r="H78" s="22" t="s">
        <v>51</v>
      </c>
      <c r="I78" s="22" t="s">
        <v>51</v>
      </c>
      <c r="J78" s="19">
        <v>0</v>
      </c>
    </row>
    <row r="79" spans="1:10" ht="30" customHeight="1">
      <c r="A79" s="34" t="s">
        <v>53</v>
      </c>
      <c r="B79" s="33" t="s">
        <v>96</v>
      </c>
      <c r="C79" s="6" t="s">
        <v>94</v>
      </c>
      <c r="D79" s="6" t="s">
        <v>51</v>
      </c>
      <c r="E79" s="6" t="s">
        <v>51</v>
      </c>
      <c r="F79" s="22" t="s">
        <v>51</v>
      </c>
      <c r="G79" s="22" t="s">
        <v>51</v>
      </c>
      <c r="H79" s="22" t="s">
        <v>51</v>
      </c>
      <c r="I79" s="22" t="s">
        <v>51</v>
      </c>
      <c r="J79" s="6" t="s">
        <v>94</v>
      </c>
    </row>
    <row r="80" spans="1:10" ht="19.350000000000001" customHeight="1">
      <c r="A80" s="34" t="s">
        <v>54</v>
      </c>
      <c r="B80" s="32" t="s">
        <v>56</v>
      </c>
      <c r="C80" s="6" t="s">
        <v>51</v>
      </c>
      <c r="D80" s="6" t="s">
        <v>51</v>
      </c>
      <c r="E80" s="6" t="s">
        <v>51</v>
      </c>
      <c r="F80" s="22" t="s">
        <v>51</v>
      </c>
      <c r="G80" s="22" t="s">
        <v>51</v>
      </c>
      <c r="H80" s="22" t="s">
        <v>51</v>
      </c>
      <c r="I80" s="22" t="s">
        <v>51</v>
      </c>
      <c r="J80" s="19">
        <v>0</v>
      </c>
    </row>
    <row r="81" spans="1:10" ht="95.45" customHeight="1">
      <c r="A81" s="25" t="s">
        <v>98</v>
      </c>
      <c r="B81" s="5"/>
      <c r="C81" s="19">
        <f t="shared" ref="C81:J81" si="22">C82+C83+C84+C85</f>
        <v>0</v>
      </c>
      <c r="D81" s="19">
        <f t="shared" si="22"/>
        <v>0</v>
      </c>
      <c r="E81" s="19">
        <f t="shared" si="22"/>
        <v>0</v>
      </c>
      <c r="F81" s="20">
        <f t="shared" ref="F81" si="23">F82+F83+F84+F85</f>
        <v>0</v>
      </c>
      <c r="G81" s="20">
        <f t="shared" si="22"/>
        <v>0</v>
      </c>
      <c r="H81" s="20">
        <f t="shared" si="22"/>
        <v>0</v>
      </c>
      <c r="I81" s="20">
        <f t="shared" si="22"/>
        <v>0</v>
      </c>
      <c r="J81" s="19">
        <f t="shared" si="22"/>
        <v>0</v>
      </c>
    </row>
    <row r="82" spans="1:10" ht="21.6" customHeight="1">
      <c r="A82" s="21" t="s">
        <v>50</v>
      </c>
      <c r="B82" s="5" t="s">
        <v>56</v>
      </c>
      <c r="C82" s="6" t="s">
        <v>51</v>
      </c>
      <c r="D82" s="6" t="s">
        <v>51</v>
      </c>
      <c r="E82" s="6" t="s">
        <v>51</v>
      </c>
      <c r="F82" s="22" t="s">
        <v>51</v>
      </c>
      <c r="G82" s="22" t="s">
        <v>51</v>
      </c>
      <c r="H82" s="22" t="s">
        <v>51</v>
      </c>
      <c r="I82" s="22" t="s">
        <v>51</v>
      </c>
      <c r="J82" s="19" t="s">
        <v>51</v>
      </c>
    </row>
    <row r="83" spans="1:10" ht="21.6" customHeight="1">
      <c r="A83" s="21" t="s">
        <v>52</v>
      </c>
      <c r="B83" s="5" t="s">
        <v>56</v>
      </c>
      <c r="C83" s="6" t="s">
        <v>51</v>
      </c>
      <c r="D83" s="6" t="s">
        <v>51</v>
      </c>
      <c r="E83" s="6" t="s">
        <v>51</v>
      </c>
      <c r="F83" s="22" t="s">
        <v>51</v>
      </c>
      <c r="G83" s="22" t="s">
        <v>51</v>
      </c>
      <c r="H83" s="22" t="s">
        <v>51</v>
      </c>
      <c r="I83" s="22" t="s">
        <v>51</v>
      </c>
      <c r="J83" s="19" t="s">
        <v>51</v>
      </c>
    </row>
    <row r="84" spans="1:10" ht="21.6" customHeight="1">
      <c r="A84" s="21" t="s">
        <v>53</v>
      </c>
      <c r="B84" s="5" t="s">
        <v>56</v>
      </c>
      <c r="C84" s="6" t="s">
        <v>51</v>
      </c>
      <c r="D84" s="6" t="s">
        <v>51</v>
      </c>
      <c r="E84" s="6" t="s">
        <v>51</v>
      </c>
      <c r="F84" s="22" t="s">
        <v>51</v>
      </c>
      <c r="G84" s="22" t="s">
        <v>51</v>
      </c>
      <c r="H84" s="22" t="s">
        <v>51</v>
      </c>
      <c r="I84" s="22" t="s">
        <v>51</v>
      </c>
      <c r="J84" s="19" t="s">
        <v>51</v>
      </c>
    </row>
    <row r="85" spans="1:10" ht="21.6" customHeight="1">
      <c r="A85" s="21" t="s">
        <v>54</v>
      </c>
      <c r="B85" s="5" t="s">
        <v>56</v>
      </c>
      <c r="C85" s="6" t="s">
        <v>51</v>
      </c>
      <c r="D85" s="6" t="s">
        <v>51</v>
      </c>
      <c r="E85" s="6" t="s">
        <v>51</v>
      </c>
      <c r="F85" s="22" t="s">
        <v>51</v>
      </c>
      <c r="G85" s="22" t="s">
        <v>51</v>
      </c>
      <c r="H85" s="22" t="s">
        <v>51</v>
      </c>
      <c r="I85" s="22" t="s">
        <v>51</v>
      </c>
      <c r="J85" s="19" t="s">
        <v>51</v>
      </c>
    </row>
    <row r="86" spans="1:10" ht="70.900000000000006" customHeight="1">
      <c r="A86" s="25" t="s">
        <v>99</v>
      </c>
      <c r="B86" s="5"/>
      <c r="C86" s="19">
        <f t="shared" ref="C86:J86" si="24">C87+C88+C89+C90</f>
        <v>0</v>
      </c>
      <c r="D86" s="19">
        <f t="shared" si="24"/>
        <v>0</v>
      </c>
      <c r="E86" s="19">
        <f t="shared" si="24"/>
        <v>0</v>
      </c>
      <c r="F86" s="20">
        <f t="shared" ref="F86" si="25">F87+F88+F89+F90</f>
        <v>0</v>
      </c>
      <c r="G86" s="20">
        <f t="shared" si="24"/>
        <v>0</v>
      </c>
      <c r="H86" s="20">
        <f t="shared" si="24"/>
        <v>0</v>
      </c>
      <c r="I86" s="20">
        <f t="shared" si="24"/>
        <v>0</v>
      </c>
      <c r="J86" s="19">
        <f t="shared" si="24"/>
        <v>0</v>
      </c>
    </row>
    <row r="87" spans="1:10" ht="20.100000000000001" customHeight="1">
      <c r="A87" s="21" t="s">
        <v>50</v>
      </c>
      <c r="B87" s="5" t="s">
        <v>56</v>
      </c>
      <c r="C87" s="6" t="s">
        <v>51</v>
      </c>
      <c r="D87" s="6" t="s">
        <v>51</v>
      </c>
      <c r="E87" s="6" t="s">
        <v>51</v>
      </c>
      <c r="F87" s="22" t="s">
        <v>51</v>
      </c>
      <c r="G87" s="22" t="s">
        <v>51</v>
      </c>
      <c r="H87" s="22" t="s">
        <v>51</v>
      </c>
      <c r="I87" s="22" t="s">
        <v>51</v>
      </c>
      <c r="J87" s="19" t="s">
        <v>51</v>
      </c>
    </row>
    <row r="88" spans="1:10" ht="19.350000000000001" customHeight="1">
      <c r="A88" s="21" t="s">
        <v>52</v>
      </c>
      <c r="B88" s="5" t="s">
        <v>56</v>
      </c>
      <c r="C88" s="6" t="s">
        <v>51</v>
      </c>
      <c r="D88" s="6" t="s">
        <v>51</v>
      </c>
      <c r="E88" s="6" t="s">
        <v>51</v>
      </c>
      <c r="F88" s="22" t="s">
        <v>51</v>
      </c>
      <c r="G88" s="22" t="s">
        <v>51</v>
      </c>
      <c r="H88" s="22" t="s">
        <v>51</v>
      </c>
      <c r="I88" s="22" t="s">
        <v>51</v>
      </c>
      <c r="J88" s="19" t="s">
        <v>51</v>
      </c>
    </row>
    <row r="89" spans="1:10" ht="19.350000000000001" customHeight="1">
      <c r="A89" s="21" t="s">
        <v>53</v>
      </c>
      <c r="B89" s="5" t="s">
        <v>56</v>
      </c>
      <c r="C89" s="6" t="s">
        <v>51</v>
      </c>
      <c r="D89" s="6" t="s">
        <v>51</v>
      </c>
      <c r="E89" s="6" t="s">
        <v>51</v>
      </c>
      <c r="F89" s="22" t="s">
        <v>51</v>
      </c>
      <c r="G89" s="22" t="s">
        <v>51</v>
      </c>
      <c r="H89" s="22" t="s">
        <v>51</v>
      </c>
      <c r="I89" s="22" t="s">
        <v>51</v>
      </c>
      <c r="J89" s="19" t="s">
        <v>51</v>
      </c>
    </row>
    <row r="90" spans="1:10" ht="19.350000000000001" customHeight="1">
      <c r="A90" s="21" t="s">
        <v>54</v>
      </c>
      <c r="B90" s="5" t="s">
        <v>56</v>
      </c>
      <c r="C90" s="6" t="s">
        <v>51</v>
      </c>
      <c r="D90" s="6" t="s">
        <v>51</v>
      </c>
      <c r="E90" s="6" t="s">
        <v>51</v>
      </c>
      <c r="F90" s="22" t="s">
        <v>51</v>
      </c>
      <c r="G90" s="22" t="s">
        <v>51</v>
      </c>
      <c r="H90" s="22" t="s">
        <v>51</v>
      </c>
      <c r="I90" s="22" t="s">
        <v>51</v>
      </c>
      <c r="J90" s="19" t="s">
        <v>51</v>
      </c>
    </row>
    <row r="91" spans="1:10" ht="70.900000000000006" customHeight="1">
      <c r="A91" s="35" t="s">
        <v>95</v>
      </c>
      <c r="B91" s="5"/>
      <c r="C91" s="19">
        <f t="shared" ref="C91:J91" si="26">C92+C93+C94+C95</f>
        <v>0</v>
      </c>
      <c r="D91" s="19">
        <f t="shared" si="26"/>
        <v>50</v>
      </c>
      <c r="E91" s="19">
        <f t="shared" si="26"/>
        <v>0</v>
      </c>
      <c r="F91" s="20">
        <f t="shared" ref="F91" si="27">F92+F93+F94+F95</f>
        <v>0</v>
      </c>
      <c r="G91" s="20">
        <f t="shared" si="26"/>
        <v>0</v>
      </c>
      <c r="H91" s="20">
        <f t="shared" si="26"/>
        <v>0</v>
      </c>
      <c r="I91" s="20">
        <f t="shared" si="26"/>
        <v>0</v>
      </c>
      <c r="J91" s="19">
        <f t="shared" si="26"/>
        <v>50</v>
      </c>
    </row>
    <row r="92" spans="1:10" ht="22.35" customHeight="1">
      <c r="A92" s="21" t="s">
        <v>50</v>
      </c>
      <c r="B92" s="5" t="s">
        <v>56</v>
      </c>
      <c r="C92" s="6" t="s">
        <v>51</v>
      </c>
      <c r="D92" s="6" t="s">
        <v>51</v>
      </c>
      <c r="E92" s="6" t="s">
        <v>51</v>
      </c>
      <c r="F92" s="22" t="s">
        <v>51</v>
      </c>
      <c r="G92" s="22" t="s">
        <v>51</v>
      </c>
      <c r="H92" s="22" t="s">
        <v>51</v>
      </c>
      <c r="I92" s="22" t="s">
        <v>51</v>
      </c>
      <c r="J92" s="19" t="s">
        <v>51</v>
      </c>
    </row>
    <row r="93" spans="1:10" ht="22.35" customHeight="1">
      <c r="A93" s="21" t="s">
        <v>52</v>
      </c>
      <c r="B93" s="5" t="s">
        <v>56</v>
      </c>
      <c r="C93" s="6" t="s">
        <v>51</v>
      </c>
      <c r="D93" s="6" t="s">
        <v>51</v>
      </c>
      <c r="E93" s="6" t="s">
        <v>51</v>
      </c>
      <c r="F93" s="22" t="s">
        <v>51</v>
      </c>
      <c r="G93" s="22" t="s">
        <v>51</v>
      </c>
      <c r="H93" s="22" t="s">
        <v>51</v>
      </c>
      <c r="I93" s="22" t="s">
        <v>51</v>
      </c>
      <c r="J93" s="19" t="s">
        <v>51</v>
      </c>
    </row>
    <row r="94" spans="1:10" ht="31.35" customHeight="1">
      <c r="A94" s="21" t="s">
        <v>53</v>
      </c>
      <c r="B94" s="10" t="s">
        <v>78</v>
      </c>
      <c r="C94" s="19">
        <v>0</v>
      </c>
      <c r="D94" s="19">
        <v>50</v>
      </c>
      <c r="E94" s="19">
        <v>0</v>
      </c>
      <c r="F94" s="20">
        <v>0</v>
      </c>
      <c r="G94" s="20">
        <v>0</v>
      </c>
      <c r="H94" s="20">
        <v>0</v>
      </c>
      <c r="I94" s="20">
        <v>0</v>
      </c>
      <c r="J94" s="19">
        <f>C94+D94+E94+F94+G94+H94+I94</f>
        <v>50</v>
      </c>
    </row>
    <row r="95" spans="1:10" ht="22.35" customHeight="1">
      <c r="A95" s="21" t="s">
        <v>54</v>
      </c>
      <c r="B95" s="5" t="s">
        <v>56</v>
      </c>
      <c r="C95" s="6" t="s">
        <v>51</v>
      </c>
      <c r="D95" s="6" t="s">
        <v>51</v>
      </c>
      <c r="E95" s="6" t="s">
        <v>51</v>
      </c>
      <c r="F95" s="22" t="s">
        <v>51</v>
      </c>
      <c r="G95" s="22" t="s">
        <v>51</v>
      </c>
      <c r="H95" s="22" t="s">
        <v>51</v>
      </c>
      <c r="I95" s="22" t="s">
        <v>51</v>
      </c>
      <c r="J95" s="19" t="s">
        <v>51</v>
      </c>
    </row>
    <row r="96" spans="1:10" ht="39" customHeight="1">
      <c r="A96" s="59"/>
      <c r="B96" s="59"/>
      <c r="C96" s="59"/>
      <c r="D96" s="59"/>
      <c r="E96" s="59"/>
      <c r="F96" s="59"/>
      <c r="G96" s="59"/>
      <c r="H96" s="59"/>
      <c r="I96" s="59"/>
      <c r="J96" s="59"/>
    </row>
    <row r="97" spans="1:10" ht="15" customHeight="1">
      <c r="A97" s="58" t="s">
        <v>79</v>
      </c>
      <c r="B97" s="58"/>
      <c r="C97" s="58"/>
      <c r="D97" s="16"/>
      <c r="E97" s="16"/>
      <c r="F97" s="16"/>
      <c r="G97" s="16"/>
      <c r="H97" s="16"/>
      <c r="I97" s="16"/>
      <c r="J97" s="16"/>
    </row>
    <row r="98" spans="1:10">
      <c r="A98" s="60" t="s">
        <v>80</v>
      </c>
      <c r="B98" s="60"/>
      <c r="C98" s="60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</sheetData>
  <mergeCells count="14">
    <mergeCell ref="A96:J96"/>
    <mergeCell ref="A97:C97"/>
    <mergeCell ref="A98:C98"/>
    <mergeCell ref="A9:A10"/>
    <mergeCell ref="B9:B10"/>
    <mergeCell ref="C9:J9"/>
    <mergeCell ref="A39:A41"/>
    <mergeCell ref="A72:A74"/>
    <mergeCell ref="A46:A47"/>
    <mergeCell ref="F1:J1"/>
    <mergeCell ref="F2:J2"/>
    <mergeCell ref="F3:J3"/>
    <mergeCell ref="A6:J6"/>
    <mergeCell ref="A7:J7"/>
  </mergeCells>
  <pageMargins left="0.39374999999999999" right="0.39374999999999999" top="0.26" bottom="0.24" header="0.23" footer="0.2"/>
  <pageSetup paperSize="9" scale="90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2"/>
  <sheetViews>
    <sheetView tabSelected="1" view="pageBreakPreview" workbookViewId="0">
      <selection activeCell="F4" sqref="F4"/>
    </sheetView>
  </sheetViews>
  <sheetFormatPr defaultColWidth="8.7109375" defaultRowHeight="15"/>
  <cols>
    <col min="1" max="1" width="37.42578125" customWidth="1"/>
    <col min="2" max="2" width="27.7109375" customWidth="1"/>
    <col min="3" max="5" width="13" customWidth="1"/>
    <col min="6" max="6" width="10.7109375" customWidth="1"/>
    <col min="7" max="8" width="9.28515625" customWidth="1"/>
    <col min="9" max="9" width="9.140625" customWidth="1"/>
    <col min="10" max="10" width="13.42578125" customWidth="1"/>
    <col min="1024" max="1024" width="11.5703125" customWidth="1"/>
  </cols>
  <sheetData>
    <row r="1" spans="1:10" ht="13.9" customHeight="1">
      <c r="A1" s="1"/>
      <c r="B1" s="1"/>
      <c r="C1" s="1"/>
      <c r="D1" s="1"/>
      <c r="E1" s="1"/>
      <c r="F1" s="44" t="s">
        <v>81</v>
      </c>
      <c r="G1" s="44"/>
      <c r="H1" s="44"/>
      <c r="I1" s="44"/>
      <c r="J1" s="44"/>
    </row>
    <row r="2" spans="1:10" ht="30" customHeight="1">
      <c r="A2" s="1"/>
      <c r="B2" s="1"/>
      <c r="C2" s="1"/>
      <c r="D2" s="1"/>
      <c r="E2" s="1"/>
      <c r="F2" s="44" t="s">
        <v>1</v>
      </c>
      <c r="G2" s="44"/>
      <c r="H2" s="44"/>
      <c r="I2" s="44"/>
      <c r="J2" s="44"/>
    </row>
    <row r="3" spans="1:10">
      <c r="A3" s="1"/>
      <c r="B3" s="1"/>
      <c r="C3" s="1"/>
      <c r="D3" s="1"/>
      <c r="E3" s="1"/>
      <c r="F3" s="45" t="s">
        <v>102</v>
      </c>
      <c r="G3" s="45"/>
      <c r="H3" s="45"/>
      <c r="I3" s="45"/>
      <c r="J3" s="45"/>
    </row>
    <row r="4" spans="1:10">
      <c r="A4" s="1"/>
      <c r="B4" s="1"/>
      <c r="C4" s="1"/>
      <c r="D4" s="1"/>
      <c r="E4" s="1"/>
      <c r="F4" s="1"/>
      <c r="G4" s="3"/>
      <c r="H4" s="3"/>
      <c r="I4" s="3"/>
      <c r="J4" s="3"/>
    </row>
    <row r="5" spans="1:10" hidden="1">
      <c r="A5" s="1"/>
      <c r="B5" s="1"/>
      <c r="C5" s="1"/>
      <c r="D5" s="1"/>
      <c r="E5" s="1"/>
      <c r="F5" s="1"/>
      <c r="G5" s="3"/>
      <c r="H5" s="3"/>
      <c r="I5" s="3"/>
      <c r="J5" s="3"/>
    </row>
    <row r="6" spans="1:10" ht="15.75" customHeight="1">
      <c r="A6" s="46" t="s">
        <v>46</v>
      </c>
      <c r="B6" s="46"/>
      <c r="C6" s="46"/>
      <c r="D6" s="46"/>
      <c r="E6" s="46"/>
      <c r="F6" s="46"/>
      <c r="G6" s="46"/>
      <c r="H6" s="46"/>
      <c r="I6" s="46"/>
      <c r="J6" s="46"/>
    </row>
    <row r="7" spans="1:10" ht="31.5" customHeight="1">
      <c r="A7" s="46" t="s">
        <v>82</v>
      </c>
      <c r="B7" s="46"/>
      <c r="C7" s="46"/>
      <c r="D7" s="46"/>
      <c r="E7" s="46"/>
      <c r="F7" s="46"/>
      <c r="G7" s="46"/>
      <c r="H7" s="46"/>
      <c r="I7" s="46"/>
      <c r="J7" s="46"/>
    </row>
    <row r="8" spans="1:10" ht="26.25" customHeight="1">
      <c r="A8" s="4"/>
      <c r="B8" s="4"/>
      <c r="C8" s="4"/>
      <c r="D8" s="4"/>
      <c r="E8" s="4"/>
      <c r="F8" s="1"/>
      <c r="G8" s="1"/>
      <c r="H8" s="1"/>
      <c r="I8" s="1"/>
      <c r="J8" s="1"/>
    </row>
    <row r="9" spans="1:10" ht="30.75" customHeight="1">
      <c r="A9" s="47" t="s">
        <v>5</v>
      </c>
      <c r="B9" s="47" t="s">
        <v>6</v>
      </c>
      <c r="C9" s="47" t="s">
        <v>7</v>
      </c>
      <c r="D9" s="47"/>
      <c r="E9" s="47"/>
      <c r="F9" s="47"/>
      <c r="G9" s="47"/>
      <c r="H9" s="47"/>
      <c r="I9" s="47"/>
      <c r="J9" s="47"/>
    </row>
    <row r="10" spans="1:10" ht="24" customHeight="1">
      <c r="A10" s="47"/>
      <c r="B10" s="47"/>
      <c r="C10" s="6" t="s">
        <v>8</v>
      </c>
      <c r="D10" s="6" t="s">
        <v>9</v>
      </c>
      <c r="E10" s="6" t="s">
        <v>10</v>
      </c>
      <c r="F10" s="36">
        <v>2027</v>
      </c>
      <c r="G10" s="28">
        <v>2028</v>
      </c>
      <c r="H10" s="28">
        <v>2029</v>
      </c>
      <c r="I10" s="28">
        <v>2030</v>
      </c>
      <c r="J10" s="6" t="s">
        <v>11</v>
      </c>
    </row>
    <row r="11" spans="1:10" ht="36.75" customHeight="1">
      <c r="A11" s="29" t="s">
        <v>83</v>
      </c>
      <c r="B11" s="28"/>
      <c r="C11" s="19">
        <f>C14</f>
        <v>1424.4</v>
      </c>
      <c r="D11" s="19">
        <f t="shared" ref="D11:J11" si="0">D14</f>
        <v>1158.0999999999999</v>
      </c>
      <c r="E11" s="19">
        <f t="shared" si="0"/>
        <v>1158.0999999999999</v>
      </c>
      <c r="F11" s="37">
        <v>0</v>
      </c>
      <c r="G11" s="20">
        <f t="shared" si="0"/>
        <v>0</v>
      </c>
      <c r="H11" s="20">
        <f t="shared" si="0"/>
        <v>0</v>
      </c>
      <c r="I11" s="20">
        <f t="shared" si="0"/>
        <v>0</v>
      </c>
      <c r="J11" s="19">
        <f t="shared" si="0"/>
        <v>3740.6</v>
      </c>
    </row>
    <row r="12" spans="1:10" ht="26.85" customHeight="1">
      <c r="A12" s="30" t="s">
        <v>50</v>
      </c>
      <c r="B12" s="28"/>
      <c r="C12" s="6" t="s">
        <v>51</v>
      </c>
      <c r="D12" s="6" t="s">
        <v>51</v>
      </c>
      <c r="E12" s="6" t="s">
        <v>51</v>
      </c>
      <c r="F12" s="38" t="s">
        <v>51</v>
      </c>
      <c r="G12" s="22" t="s">
        <v>51</v>
      </c>
      <c r="H12" s="22" t="s">
        <v>51</v>
      </c>
      <c r="I12" s="22" t="s">
        <v>51</v>
      </c>
      <c r="J12" s="6" t="s">
        <v>51</v>
      </c>
    </row>
    <row r="13" spans="1:10" ht="21.6" customHeight="1">
      <c r="A13" s="30" t="s">
        <v>84</v>
      </c>
      <c r="B13" s="28"/>
      <c r="C13" s="6" t="s">
        <v>51</v>
      </c>
      <c r="D13" s="6" t="s">
        <v>51</v>
      </c>
      <c r="E13" s="6" t="s">
        <v>51</v>
      </c>
      <c r="F13" s="38" t="s">
        <v>51</v>
      </c>
      <c r="G13" s="22" t="s">
        <v>51</v>
      </c>
      <c r="H13" s="22" t="s">
        <v>51</v>
      </c>
      <c r="I13" s="22" t="s">
        <v>51</v>
      </c>
      <c r="J13" s="6" t="s">
        <v>51</v>
      </c>
    </row>
    <row r="14" spans="1:10" ht="20.85" customHeight="1">
      <c r="A14" s="30" t="s">
        <v>53</v>
      </c>
      <c r="B14" s="28"/>
      <c r="C14" s="19">
        <f t="shared" ref="C14:J14" si="1">C16+C21</f>
        <v>1424.4</v>
      </c>
      <c r="D14" s="19">
        <f t="shared" si="1"/>
        <v>1158.0999999999999</v>
      </c>
      <c r="E14" s="19">
        <f t="shared" si="1"/>
        <v>1158.0999999999999</v>
      </c>
      <c r="F14" s="37">
        <f t="shared" si="1"/>
        <v>0</v>
      </c>
      <c r="G14" s="20">
        <f t="shared" si="1"/>
        <v>0</v>
      </c>
      <c r="H14" s="20">
        <f t="shared" si="1"/>
        <v>0</v>
      </c>
      <c r="I14" s="20">
        <f t="shared" si="1"/>
        <v>0</v>
      </c>
      <c r="J14" s="19">
        <f t="shared" si="1"/>
        <v>3740.6</v>
      </c>
    </row>
    <row r="15" spans="1:10" ht="36.75" customHeight="1">
      <c r="A15" s="30" t="s">
        <v>54</v>
      </c>
      <c r="B15" s="28"/>
      <c r="C15" s="6" t="s">
        <v>51</v>
      </c>
      <c r="D15" s="6" t="s">
        <v>51</v>
      </c>
      <c r="E15" s="6" t="s">
        <v>51</v>
      </c>
      <c r="F15" s="38" t="s">
        <v>51</v>
      </c>
      <c r="G15" s="22" t="s">
        <v>51</v>
      </c>
      <c r="H15" s="22" t="s">
        <v>51</v>
      </c>
      <c r="I15" s="22" t="s">
        <v>51</v>
      </c>
      <c r="J15" s="6" t="s">
        <v>51</v>
      </c>
    </row>
    <row r="16" spans="1:10" ht="82.5" customHeight="1">
      <c r="A16" s="28" t="s">
        <v>85</v>
      </c>
      <c r="B16" s="28"/>
      <c r="C16" s="19">
        <f t="shared" ref="C16:J16" si="2">C17+C18+C19+C20</f>
        <v>482.4</v>
      </c>
      <c r="D16" s="19">
        <f t="shared" si="2"/>
        <v>498.3</v>
      </c>
      <c r="E16" s="19">
        <f t="shared" si="2"/>
        <v>498.3</v>
      </c>
      <c r="F16" s="37">
        <v>0</v>
      </c>
      <c r="G16" s="20">
        <f t="shared" si="2"/>
        <v>0</v>
      </c>
      <c r="H16" s="20">
        <f t="shared" si="2"/>
        <v>0</v>
      </c>
      <c r="I16" s="20">
        <f t="shared" si="2"/>
        <v>0</v>
      </c>
      <c r="J16" s="19">
        <f t="shared" si="2"/>
        <v>1479</v>
      </c>
    </row>
    <row r="17" spans="1:10" ht="18.600000000000001" customHeight="1">
      <c r="A17" s="30" t="s">
        <v>50</v>
      </c>
      <c r="B17" s="28" t="s">
        <v>56</v>
      </c>
      <c r="C17" s="6" t="s">
        <v>51</v>
      </c>
      <c r="D17" s="6" t="s">
        <v>51</v>
      </c>
      <c r="E17" s="6" t="s">
        <v>51</v>
      </c>
      <c r="F17" s="38" t="s">
        <v>51</v>
      </c>
      <c r="G17" s="22" t="s">
        <v>51</v>
      </c>
      <c r="H17" s="22" t="s">
        <v>51</v>
      </c>
      <c r="I17" s="22" t="s">
        <v>51</v>
      </c>
      <c r="J17" s="6" t="s">
        <v>51</v>
      </c>
    </row>
    <row r="18" spans="1:10" ht="25.35" customHeight="1">
      <c r="A18" s="30" t="s">
        <v>84</v>
      </c>
      <c r="B18" s="28" t="s">
        <v>56</v>
      </c>
      <c r="C18" s="6" t="s">
        <v>51</v>
      </c>
      <c r="D18" s="6" t="s">
        <v>51</v>
      </c>
      <c r="E18" s="6" t="s">
        <v>51</v>
      </c>
      <c r="F18" s="38" t="s">
        <v>51</v>
      </c>
      <c r="G18" s="22" t="s">
        <v>51</v>
      </c>
      <c r="H18" s="22" t="s">
        <v>51</v>
      </c>
      <c r="I18" s="22" t="s">
        <v>51</v>
      </c>
      <c r="J18" s="6" t="s">
        <v>51</v>
      </c>
    </row>
    <row r="19" spans="1:10" ht="27" customHeight="1">
      <c r="A19" s="30" t="s">
        <v>53</v>
      </c>
      <c r="B19" s="30" t="s">
        <v>86</v>
      </c>
      <c r="C19" s="19">
        <v>482.4</v>
      </c>
      <c r="D19" s="19">
        <v>498.3</v>
      </c>
      <c r="E19" s="19">
        <v>498.3</v>
      </c>
      <c r="F19" s="37">
        <v>0</v>
      </c>
      <c r="G19" s="20">
        <v>0</v>
      </c>
      <c r="H19" s="20">
        <v>0</v>
      </c>
      <c r="I19" s="20">
        <v>0</v>
      </c>
      <c r="J19" s="19">
        <f>C19+D19+E19+F19+G19+H19+I19</f>
        <v>1479</v>
      </c>
    </row>
    <row r="20" spans="1:10" ht="33.75" customHeight="1">
      <c r="A20" s="30" t="s">
        <v>54</v>
      </c>
      <c r="B20" s="28" t="s">
        <v>56</v>
      </c>
      <c r="C20" s="6" t="s">
        <v>51</v>
      </c>
      <c r="D20" s="6" t="s">
        <v>51</v>
      </c>
      <c r="E20" s="6" t="s">
        <v>51</v>
      </c>
      <c r="F20" s="38" t="s">
        <v>51</v>
      </c>
      <c r="G20" s="22" t="s">
        <v>51</v>
      </c>
      <c r="H20" s="22" t="s">
        <v>51</v>
      </c>
      <c r="I20" s="22" t="s">
        <v>51</v>
      </c>
      <c r="J20" s="6" t="s">
        <v>51</v>
      </c>
    </row>
    <row r="21" spans="1:10" ht="156.75" customHeight="1">
      <c r="A21" s="24" t="s">
        <v>87</v>
      </c>
      <c r="B21" s="28"/>
      <c r="C21" s="19">
        <f t="shared" ref="C21:J21" si="3">C22+C23+C24+C25+C26</f>
        <v>942</v>
      </c>
      <c r="D21" s="19">
        <f t="shared" si="3"/>
        <v>659.8</v>
      </c>
      <c r="E21" s="19">
        <f t="shared" si="3"/>
        <v>659.8</v>
      </c>
      <c r="F21" s="37">
        <v>0</v>
      </c>
      <c r="G21" s="20">
        <f t="shared" si="3"/>
        <v>0</v>
      </c>
      <c r="H21" s="20">
        <f t="shared" si="3"/>
        <v>0</v>
      </c>
      <c r="I21" s="20">
        <f t="shared" si="3"/>
        <v>0</v>
      </c>
      <c r="J21" s="19">
        <f t="shared" si="3"/>
        <v>2261.6</v>
      </c>
    </row>
    <row r="22" spans="1:10" ht="27.6" customHeight="1">
      <c r="A22" s="30" t="s">
        <v>50</v>
      </c>
      <c r="B22" s="28" t="s">
        <v>56</v>
      </c>
      <c r="C22" s="6" t="s">
        <v>51</v>
      </c>
      <c r="D22" s="6" t="s">
        <v>51</v>
      </c>
      <c r="E22" s="6" t="s">
        <v>51</v>
      </c>
      <c r="F22" s="38" t="s">
        <v>51</v>
      </c>
      <c r="G22" s="22" t="s">
        <v>51</v>
      </c>
      <c r="H22" s="22" t="s">
        <v>51</v>
      </c>
      <c r="I22" s="22" t="s">
        <v>51</v>
      </c>
      <c r="J22" s="6" t="s">
        <v>51</v>
      </c>
    </row>
    <row r="23" spans="1:10" ht="23.1" customHeight="1">
      <c r="A23" s="30" t="s">
        <v>84</v>
      </c>
      <c r="B23" s="28" t="s">
        <v>56</v>
      </c>
      <c r="C23" s="6" t="s">
        <v>51</v>
      </c>
      <c r="D23" s="6" t="s">
        <v>51</v>
      </c>
      <c r="E23" s="6" t="s">
        <v>51</v>
      </c>
      <c r="F23" s="38" t="s">
        <v>51</v>
      </c>
      <c r="G23" s="22" t="s">
        <v>51</v>
      </c>
      <c r="H23" s="22" t="s">
        <v>51</v>
      </c>
      <c r="I23" s="22" t="s">
        <v>51</v>
      </c>
      <c r="J23" s="6" t="s">
        <v>51</v>
      </c>
    </row>
    <row r="24" spans="1:10" ht="26.1" customHeight="1">
      <c r="A24" s="62" t="s">
        <v>53</v>
      </c>
      <c r="B24" s="30" t="s">
        <v>88</v>
      </c>
      <c r="C24" s="19">
        <v>842</v>
      </c>
      <c r="D24" s="19">
        <v>559.79999999999995</v>
      </c>
      <c r="E24" s="19">
        <v>559.79999999999995</v>
      </c>
      <c r="F24" s="39">
        <v>0</v>
      </c>
      <c r="G24" s="20">
        <v>0</v>
      </c>
      <c r="H24" s="20">
        <v>0</v>
      </c>
      <c r="I24" s="20">
        <v>0</v>
      </c>
      <c r="J24" s="19">
        <f>C24+D24+E24+F24+G24+H24+I24</f>
        <v>1961.6</v>
      </c>
    </row>
    <row r="25" spans="1:10" ht="26.1" customHeight="1">
      <c r="A25" s="62"/>
      <c r="B25" s="30" t="s">
        <v>89</v>
      </c>
      <c r="C25" s="19">
        <v>100</v>
      </c>
      <c r="D25" s="19">
        <v>100</v>
      </c>
      <c r="E25" s="19">
        <v>100</v>
      </c>
      <c r="F25" s="37">
        <v>0</v>
      </c>
      <c r="G25" s="20">
        <v>0</v>
      </c>
      <c r="H25" s="20">
        <v>0</v>
      </c>
      <c r="I25" s="20">
        <v>0</v>
      </c>
      <c r="J25" s="19">
        <f>C25+D25+E25+F25+G25+H25+I25</f>
        <v>300</v>
      </c>
    </row>
    <row r="26" spans="1:10" ht="24.6" customHeight="1">
      <c r="A26" s="30" t="s">
        <v>54</v>
      </c>
      <c r="B26" s="28" t="s">
        <v>56</v>
      </c>
      <c r="C26" s="6" t="s">
        <v>51</v>
      </c>
      <c r="D26" s="6" t="s">
        <v>51</v>
      </c>
      <c r="E26" s="6" t="s">
        <v>51</v>
      </c>
      <c r="F26" s="38" t="s">
        <v>51</v>
      </c>
      <c r="G26" s="22" t="s">
        <v>51</v>
      </c>
      <c r="H26" s="22" t="s">
        <v>51</v>
      </c>
      <c r="I26" s="22" t="s">
        <v>51</v>
      </c>
      <c r="J26" s="6" t="s">
        <v>51</v>
      </c>
    </row>
    <row r="27" spans="1:10" ht="6" customHeight="1">
      <c r="A27" s="65"/>
      <c r="B27" s="65"/>
      <c r="C27" s="65"/>
      <c r="D27" s="65"/>
      <c r="E27" s="65"/>
      <c r="F27" s="65"/>
      <c r="G27" s="65"/>
      <c r="H27" s="65"/>
      <c r="I27" s="65"/>
      <c r="J27" s="65"/>
    </row>
    <row r="28" spans="1:10" ht="15" customHeight="1">
      <c r="A28" s="58" t="s">
        <v>43</v>
      </c>
      <c r="B28" s="58"/>
      <c r="C28" s="58"/>
      <c r="D28" s="16"/>
      <c r="E28" s="16"/>
      <c r="F28" s="16"/>
      <c r="G28" s="16"/>
      <c r="H28" s="16"/>
      <c r="I28" s="16"/>
      <c r="J28" s="16"/>
    </row>
    <row r="29" spans="1:10">
      <c r="A29" s="60" t="s">
        <v>44</v>
      </c>
      <c r="B29" s="60"/>
      <c r="C29" s="60"/>
      <c r="D29" s="1"/>
      <c r="E29" s="1"/>
      <c r="F29" s="1"/>
      <c r="G29" s="1"/>
      <c r="H29" s="1"/>
      <c r="I29" s="1"/>
      <c r="J29" s="1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</sheetData>
  <mergeCells count="12">
    <mergeCell ref="A24:A25"/>
    <mergeCell ref="A27:J27"/>
    <mergeCell ref="A28:C28"/>
    <mergeCell ref="A29:C29"/>
    <mergeCell ref="F1:J1"/>
    <mergeCell ref="F2:J2"/>
    <mergeCell ref="F3:J3"/>
    <mergeCell ref="A6:J6"/>
    <mergeCell ref="A7:J7"/>
    <mergeCell ref="A9:A10"/>
    <mergeCell ref="B9:B10"/>
    <mergeCell ref="C9:J9"/>
  </mergeCells>
  <pageMargins left="0.39374999999999999" right="0.39374999999999999" top="0.35" bottom="0.2" header="0.33" footer="0.21"/>
  <pageSetup paperSize="9" scale="88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2"/>
  <sheetViews>
    <sheetView view="pageBreakPreview" topLeftCell="A4" workbookViewId="0">
      <selection activeCell="F3" sqref="F3:J3"/>
    </sheetView>
  </sheetViews>
  <sheetFormatPr defaultColWidth="8.7109375" defaultRowHeight="15"/>
  <cols>
    <col min="1" max="1" width="37.42578125" customWidth="1"/>
    <col min="2" max="2" width="27.7109375" customWidth="1"/>
    <col min="3" max="5" width="13" customWidth="1"/>
    <col min="6" max="8" width="9.28515625" customWidth="1"/>
    <col min="9" max="9" width="9.140625" customWidth="1"/>
    <col min="10" max="10" width="13.42578125" customWidth="1"/>
    <col min="1024" max="1024" width="11.5703125" customWidth="1"/>
  </cols>
  <sheetData>
    <row r="1" spans="1:10" ht="13.9" customHeight="1">
      <c r="A1" s="1"/>
      <c r="B1" s="1"/>
      <c r="C1" s="1"/>
      <c r="D1" s="1"/>
      <c r="E1" s="1"/>
      <c r="F1" s="44" t="s">
        <v>81</v>
      </c>
      <c r="G1" s="44"/>
      <c r="H1" s="44"/>
      <c r="I1" s="44"/>
      <c r="J1" s="44"/>
    </row>
    <row r="2" spans="1:10" ht="30" customHeight="1">
      <c r="A2" s="1"/>
      <c r="B2" s="1"/>
      <c r="C2" s="1"/>
      <c r="D2" s="1"/>
      <c r="E2" s="1"/>
      <c r="F2" s="44" t="s">
        <v>1</v>
      </c>
      <c r="G2" s="44"/>
      <c r="H2" s="44"/>
      <c r="I2" s="44"/>
      <c r="J2" s="44"/>
    </row>
    <row r="3" spans="1:10">
      <c r="A3" s="1"/>
      <c r="B3" s="1"/>
      <c r="C3" s="1"/>
      <c r="D3" s="1"/>
      <c r="E3" s="1"/>
      <c r="F3" s="45" t="s">
        <v>92</v>
      </c>
      <c r="G3" s="45"/>
      <c r="H3" s="45"/>
      <c r="I3" s="45"/>
      <c r="J3" s="45"/>
    </row>
    <row r="4" spans="1:10">
      <c r="A4" s="1"/>
      <c r="B4" s="1"/>
      <c r="C4" s="1"/>
      <c r="D4" s="1"/>
      <c r="E4" s="1"/>
      <c r="F4" s="1"/>
      <c r="G4" s="3"/>
      <c r="H4" s="3"/>
      <c r="I4" s="3"/>
      <c r="J4" s="3"/>
    </row>
    <row r="5" spans="1:10" hidden="1">
      <c r="A5" s="1"/>
      <c r="B5" s="1"/>
      <c r="C5" s="1"/>
      <c r="D5" s="1"/>
      <c r="E5" s="1"/>
      <c r="F5" s="1"/>
      <c r="G5" s="3"/>
      <c r="H5" s="3"/>
      <c r="I5" s="3"/>
      <c r="J5" s="3"/>
    </row>
    <row r="6" spans="1:10" ht="15.75" customHeight="1">
      <c r="A6" s="46" t="s">
        <v>46</v>
      </c>
      <c r="B6" s="46"/>
      <c r="C6" s="46"/>
      <c r="D6" s="46"/>
      <c r="E6" s="46"/>
      <c r="F6" s="46"/>
      <c r="G6" s="46"/>
      <c r="H6" s="46"/>
      <c r="I6" s="46"/>
      <c r="J6" s="46"/>
    </row>
    <row r="7" spans="1:10" ht="31.5" customHeight="1">
      <c r="A7" s="46" t="s">
        <v>82</v>
      </c>
      <c r="B7" s="46"/>
      <c r="C7" s="46"/>
      <c r="D7" s="46"/>
      <c r="E7" s="46"/>
      <c r="F7" s="46"/>
      <c r="G7" s="46"/>
      <c r="H7" s="46"/>
      <c r="I7" s="46"/>
      <c r="J7" s="46"/>
    </row>
    <row r="8" spans="1:10" ht="26.25" customHeight="1">
      <c r="A8" s="4"/>
      <c r="B8" s="4"/>
      <c r="C8" s="4"/>
      <c r="D8" s="4"/>
      <c r="E8" s="4"/>
      <c r="F8" s="1"/>
      <c r="G8" s="1"/>
      <c r="H8" s="1"/>
      <c r="I8" s="1"/>
      <c r="J8" s="1"/>
    </row>
    <row r="9" spans="1:10" ht="30.75" customHeight="1">
      <c r="A9" s="47" t="s">
        <v>5</v>
      </c>
      <c r="B9" s="47" t="s">
        <v>6</v>
      </c>
      <c r="C9" s="47" t="s">
        <v>7</v>
      </c>
      <c r="D9" s="47"/>
      <c r="E9" s="47"/>
      <c r="F9" s="47"/>
      <c r="G9" s="47"/>
      <c r="H9" s="47"/>
      <c r="I9" s="47"/>
      <c r="J9" s="47"/>
    </row>
    <row r="10" spans="1:10" ht="24" customHeight="1">
      <c r="A10" s="47"/>
      <c r="B10" s="47"/>
      <c r="C10" s="6" t="s">
        <v>8</v>
      </c>
      <c r="D10" s="6" t="s">
        <v>9</v>
      </c>
      <c r="E10" s="6" t="s">
        <v>10</v>
      </c>
      <c r="F10" s="5">
        <v>2027</v>
      </c>
      <c r="G10" s="5">
        <v>2028</v>
      </c>
      <c r="H10" s="5">
        <v>2029</v>
      </c>
      <c r="I10" s="5">
        <v>2030</v>
      </c>
      <c r="J10" s="6" t="s">
        <v>11</v>
      </c>
    </row>
    <row r="11" spans="1:10" ht="36.75" customHeight="1">
      <c r="A11" s="18" t="s">
        <v>83</v>
      </c>
      <c r="B11" s="5"/>
      <c r="C11" s="19">
        <f t="shared" ref="C11:J11" si="0">C14</f>
        <v>1425.3</v>
      </c>
      <c r="D11" s="19">
        <f t="shared" si="0"/>
        <v>846.90000000000009</v>
      </c>
      <c r="E11" s="19">
        <f t="shared" si="0"/>
        <v>714</v>
      </c>
      <c r="F11" s="20">
        <f t="shared" si="0"/>
        <v>0</v>
      </c>
      <c r="G11" s="20">
        <f t="shared" si="0"/>
        <v>0</v>
      </c>
      <c r="H11" s="20">
        <f t="shared" si="0"/>
        <v>0</v>
      </c>
      <c r="I11" s="20">
        <f t="shared" si="0"/>
        <v>0</v>
      </c>
      <c r="J11" s="19">
        <f t="shared" si="0"/>
        <v>2986.2</v>
      </c>
    </row>
    <row r="12" spans="1:10" ht="26.85" customHeight="1">
      <c r="A12" s="21" t="s">
        <v>50</v>
      </c>
      <c r="B12" s="5"/>
      <c r="C12" s="6" t="s">
        <v>51</v>
      </c>
      <c r="D12" s="6" t="s">
        <v>51</v>
      </c>
      <c r="E12" s="6" t="s">
        <v>51</v>
      </c>
      <c r="F12" s="22" t="s">
        <v>51</v>
      </c>
      <c r="G12" s="22" t="s">
        <v>51</v>
      </c>
      <c r="H12" s="22" t="s">
        <v>51</v>
      </c>
      <c r="I12" s="22" t="s">
        <v>51</v>
      </c>
      <c r="J12" s="6" t="s">
        <v>51</v>
      </c>
    </row>
    <row r="13" spans="1:10" ht="21.6" customHeight="1">
      <c r="A13" s="21" t="s">
        <v>84</v>
      </c>
      <c r="B13" s="5"/>
      <c r="C13" s="6" t="s">
        <v>51</v>
      </c>
      <c r="D13" s="6" t="s">
        <v>51</v>
      </c>
      <c r="E13" s="6" t="s">
        <v>51</v>
      </c>
      <c r="F13" s="22" t="s">
        <v>51</v>
      </c>
      <c r="G13" s="22" t="s">
        <v>51</v>
      </c>
      <c r="H13" s="22" t="s">
        <v>51</v>
      </c>
      <c r="I13" s="22" t="s">
        <v>51</v>
      </c>
      <c r="J13" s="6" t="s">
        <v>51</v>
      </c>
    </row>
    <row r="14" spans="1:10" ht="20.85" customHeight="1">
      <c r="A14" s="21" t="s">
        <v>53</v>
      </c>
      <c r="B14" s="5"/>
      <c r="C14" s="19">
        <f t="shared" ref="C14:J14" si="1">C16+C21</f>
        <v>1425.3</v>
      </c>
      <c r="D14" s="19">
        <f t="shared" si="1"/>
        <v>846.90000000000009</v>
      </c>
      <c r="E14" s="19">
        <f t="shared" si="1"/>
        <v>714</v>
      </c>
      <c r="F14" s="20">
        <f t="shared" si="1"/>
        <v>0</v>
      </c>
      <c r="G14" s="20">
        <f t="shared" si="1"/>
        <v>0</v>
      </c>
      <c r="H14" s="20">
        <f t="shared" si="1"/>
        <v>0</v>
      </c>
      <c r="I14" s="20">
        <f t="shared" si="1"/>
        <v>0</v>
      </c>
      <c r="J14" s="19">
        <f t="shared" si="1"/>
        <v>2986.2</v>
      </c>
    </row>
    <row r="15" spans="1:10" ht="36.75" customHeight="1">
      <c r="A15" s="21" t="s">
        <v>54</v>
      </c>
      <c r="B15" s="5"/>
      <c r="C15" s="6" t="s">
        <v>51</v>
      </c>
      <c r="D15" s="6" t="s">
        <v>51</v>
      </c>
      <c r="E15" s="6" t="s">
        <v>51</v>
      </c>
      <c r="F15" s="22" t="s">
        <v>51</v>
      </c>
      <c r="G15" s="22" t="s">
        <v>51</v>
      </c>
      <c r="H15" s="22" t="s">
        <v>51</v>
      </c>
      <c r="I15" s="22" t="s">
        <v>51</v>
      </c>
      <c r="J15" s="6" t="s">
        <v>51</v>
      </c>
    </row>
    <row r="16" spans="1:10" ht="82.5" customHeight="1">
      <c r="A16" s="5" t="s">
        <v>85</v>
      </c>
      <c r="B16" s="5"/>
      <c r="C16" s="19">
        <f t="shared" ref="C16:J16" si="2">C17+C18+C19+C20</f>
        <v>483.3</v>
      </c>
      <c r="D16" s="19">
        <f t="shared" si="2"/>
        <v>483.3</v>
      </c>
      <c r="E16" s="19">
        <f t="shared" si="2"/>
        <v>483.3</v>
      </c>
      <c r="F16" s="20">
        <f t="shared" si="2"/>
        <v>0</v>
      </c>
      <c r="G16" s="20">
        <f t="shared" si="2"/>
        <v>0</v>
      </c>
      <c r="H16" s="20">
        <f t="shared" si="2"/>
        <v>0</v>
      </c>
      <c r="I16" s="20">
        <f t="shared" si="2"/>
        <v>0</v>
      </c>
      <c r="J16" s="19">
        <f t="shared" si="2"/>
        <v>1449.9</v>
      </c>
    </row>
    <row r="17" spans="1:10" ht="18.600000000000001" customHeight="1">
      <c r="A17" s="21" t="s">
        <v>50</v>
      </c>
      <c r="B17" s="5" t="s">
        <v>56</v>
      </c>
      <c r="C17" s="6" t="s">
        <v>51</v>
      </c>
      <c r="D17" s="6" t="s">
        <v>51</v>
      </c>
      <c r="E17" s="6" t="s">
        <v>51</v>
      </c>
      <c r="F17" s="22" t="s">
        <v>51</v>
      </c>
      <c r="G17" s="22" t="s">
        <v>51</v>
      </c>
      <c r="H17" s="22" t="s">
        <v>51</v>
      </c>
      <c r="I17" s="22" t="s">
        <v>51</v>
      </c>
      <c r="J17" s="6" t="s">
        <v>51</v>
      </c>
    </row>
    <row r="18" spans="1:10" ht="25.35" customHeight="1">
      <c r="A18" s="21" t="s">
        <v>84</v>
      </c>
      <c r="B18" s="5" t="s">
        <v>56</v>
      </c>
      <c r="C18" s="6" t="s">
        <v>51</v>
      </c>
      <c r="D18" s="6" t="s">
        <v>51</v>
      </c>
      <c r="E18" s="6" t="s">
        <v>51</v>
      </c>
      <c r="F18" s="22" t="s">
        <v>51</v>
      </c>
      <c r="G18" s="22" t="s">
        <v>51</v>
      </c>
      <c r="H18" s="22" t="s">
        <v>51</v>
      </c>
      <c r="I18" s="22" t="s">
        <v>51</v>
      </c>
      <c r="J18" s="6" t="s">
        <v>51</v>
      </c>
    </row>
    <row r="19" spans="1:10" ht="27" customHeight="1">
      <c r="A19" s="21" t="s">
        <v>53</v>
      </c>
      <c r="B19" s="21" t="s">
        <v>86</v>
      </c>
      <c r="C19" s="19">
        <v>483.3</v>
      </c>
      <c r="D19" s="19">
        <v>483.3</v>
      </c>
      <c r="E19" s="19">
        <v>483.3</v>
      </c>
      <c r="F19" s="20">
        <v>0</v>
      </c>
      <c r="G19" s="20">
        <v>0</v>
      </c>
      <c r="H19" s="20">
        <v>0</v>
      </c>
      <c r="I19" s="20">
        <v>0</v>
      </c>
      <c r="J19" s="19">
        <f>C19+D19+E19+F19+G19+H19+I19</f>
        <v>1449.9</v>
      </c>
    </row>
    <row r="20" spans="1:10" ht="33.75" customHeight="1">
      <c r="A20" s="21" t="s">
        <v>54</v>
      </c>
      <c r="B20" s="5" t="s">
        <v>56</v>
      </c>
      <c r="C20" s="6" t="s">
        <v>51</v>
      </c>
      <c r="D20" s="6" t="s">
        <v>51</v>
      </c>
      <c r="E20" s="6" t="s">
        <v>51</v>
      </c>
      <c r="F20" s="22" t="s">
        <v>51</v>
      </c>
      <c r="G20" s="22" t="s">
        <v>51</v>
      </c>
      <c r="H20" s="22" t="s">
        <v>51</v>
      </c>
      <c r="I20" s="22" t="s">
        <v>51</v>
      </c>
      <c r="J20" s="6" t="s">
        <v>51</v>
      </c>
    </row>
    <row r="21" spans="1:10" ht="156.75" customHeight="1">
      <c r="A21" s="24" t="s">
        <v>87</v>
      </c>
      <c r="B21" s="5"/>
      <c r="C21" s="19">
        <f t="shared" ref="C21:J21" si="3">C22+C23+C24+C25+C26</f>
        <v>942</v>
      </c>
      <c r="D21" s="19">
        <f t="shared" si="3"/>
        <v>363.6</v>
      </c>
      <c r="E21" s="19">
        <f t="shared" si="3"/>
        <v>230.7</v>
      </c>
      <c r="F21" s="20">
        <f t="shared" si="3"/>
        <v>0</v>
      </c>
      <c r="G21" s="20">
        <f t="shared" si="3"/>
        <v>0</v>
      </c>
      <c r="H21" s="20">
        <f t="shared" si="3"/>
        <v>0</v>
      </c>
      <c r="I21" s="20">
        <f t="shared" si="3"/>
        <v>0</v>
      </c>
      <c r="J21" s="19">
        <f t="shared" si="3"/>
        <v>1536.3</v>
      </c>
    </row>
    <row r="22" spans="1:10" ht="27.6" customHeight="1">
      <c r="A22" s="21" t="s">
        <v>50</v>
      </c>
      <c r="B22" s="5" t="s">
        <v>56</v>
      </c>
      <c r="C22" s="6" t="s">
        <v>51</v>
      </c>
      <c r="D22" s="6" t="s">
        <v>51</v>
      </c>
      <c r="E22" s="6" t="s">
        <v>51</v>
      </c>
      <c r="F22" s="22" t="s">
        <v>51</v>
      </c>
      <c r="G22" s="22" t="s">
        <v>51</v>
      </c>
      <c r="H22" s="22" t="s">
        <v>51</v>
      </c>
      <c r="I22" s="22" t="s">
        <v>51</v>
      </c>
      <c r="J22" s="6" t="s">
        <v>51</v>
      </c>
    </row>
    <row r="23" spans="1:10" ht="23.1" customHeight="1">
      <c r="A23" s="21" t="s">
        <v>84</v>
      </c>
      <c r="B23" s="5" t="s">
        <v>56</v>
      </c>
      <c r="C23" s="6" t="s">
        <v>51</v>
      </c>
      <c r="D23" s="6" t="s">
        <v>51</v>
      </c>
      <c r="E23" s="6" t="s">
        <v>51</v>
      </c>
      <c r="F23" s="22" t="s">
        <v>51</v>
      </c>
      <c r="G23" s="22" t="s">
        <v>51</v>
      </c>
      <c r="H23" s="22" t="s">
        <v>51</v>
      </c>
      <c r="I23" s="22" t="s">
        <v>51</v>
      </c>
      <c r="J23" s="6" t="s">
        <v>51</v>
      </c>
    </row>
    <row r="24" spans="1:10" ht="26.1" customHeight="1">
      <c r="A24" s="62" t="s">
        <v>53</v>
      </c>
      <c r="B24" s="21" t="s">
        <v>88</v>
      </c>
      <c r="C24" s="19">
        <v>842</v>
      </c>
      <c r="D24" s="19">
        <v>263.60000000000002</v>
      </c>
      <c r="E24" s="19">
        <v>130.69999999999999</v>
      </c>
      <c r="F24" s="20">
        <v>0</v>
      </c>
      <c r="G24" s="20">
        <v>0</v>
      </c>
      <c r="H24" s="20">
        <v>0</v>
      </c>
      <c r="I24" s="20">
        <v>0</v>
      </c>
      <c r="J24" s="19">
        <f>C24+D24+E24+F24+G24+H24+I24</f>
        <v>1236.3</v>
      </c>
    </row>
    <row r="25" spans="1:10" ht="26.1" customHeight="1">
      <c r="A25" s="62"/>
      <c r="B25" s="21" t="s">
        <v>89</v>
      </c>
      <c r="C25" s="19">
        <v>100</v>
      </c>
      <c r="D25" s="19">
        <v>100</v>
      </c>
      <c r="E25" s="19">
        <v>100</v>
      </c>
      <c r="F25" s="20">
        <v>0</v>
      </c>
      <c r="G25" s="20">
        <v>0</v>
      </c>
      <c r="H25" s="20">
        <v>0</v>
      </c>
      <c r="I25" s="20">
        <v>0</v>
      </c>
      <c r="J25" s="19">
        <f>C25+D25+E25+F25+G25+H25+I25</f>
        <v>300</v>
      </c>
    </row>
    <row r="26" spans="1:10" ht="24.6" customHeight="1">
      <c r="A26" s="21" t="s">
        <v>54</v>
      </c>
      <c r="B26" s="5" t="s">
        <v>56</v>
      </c>
      <c r="C26" s="6" t="s">
        <v>51</v>
      </c>
      <c r="D26" s="6" t="s">
        <v>51</v>
      </c>
      <c r="E26" s="6" t="s">
        <v>51</v>
      </c>
      <c r="F26" s="22" t="s">
        <v>51</v>
      </c>
      <c r="G26" s="22" t="s">
        <v>51</v>
      </c>
      <c r="H26" s="22" t="s">
        <v>51</v>
      </c>
      <c r="I26" s="22" t="s">
        <v>51</v>
      </c>
      <c r="J26" s="6" t="s">
        <v>51</v>
      </c>
    </row>
    <row r="27" spans="1:10" ht="6" customHeight="1">
      <c r="A27" s="65"/>
      <c r="B27" s="65"/>
      <c r="C27" s="65"/>
      <c r="D27" s="65"/>
      <c r="E27" s="65"/>
      <c r="F27" s="65"/>
      <c r="G27" s="65"/>
      <c r="H27" s="65"/>
      <c r="I27" s="65"/>
      <c r="J27" s="65"/>
    </row>
    <row r="28" spans="1:10" ht="15" customHeight="1">
      <c r="A28" s="58" t="s">
        <v>43</v>
      </c>
      <c r="B28" s="58"/>
      <c r="C28" s="58"/>
      <c r="D28" s="16"/>
      <c r="E28" s="16"/>
      <c r="F28" s="16"/>
      <c r="G28" s="16"/>
      <c r="H28" s="16"/>
      <c r="I28" s="16"/>
      <c r="J28" s="16"/>
    </row>
    <row r="29" spans="1:10">
      <c r="A29" s="60" t="s">
        <v>44</v>
      </c>
      <c r="B29" s="60"/>
      <c r="C29" s="60"/>
      <c r="D29" s="1"/>
      <c r="E29" s="1"/>
      <c r="F29" s="1"/>
      <c r="G29" s="1"/>
      <c r="H29" s="1"/>
      <c r="I29" s="1"/>
      <c r="J29" s="1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</sheetData>
  <mergeCells count="12">
    <mergeCell ref="A28:C28"/>
    <mergeCell ref="A29:C29"/>
    <mergeCell ref="A9:A10"/>
    <mergeCell ref="B9:B10"/>
    <mergeCell ref="C9:J9"/>
    <mergeCell ref="A24:A25"/>
    <mergeCell ref="A27:J27"/>
    <mergeCell ref="F1:J1"/>
    <mergeCell ref="F2:J2"/>
    <mergeCell ref="F3:J3"/>
    <mergeCell ref="A6:J6"/>
    <mergeCell ref="A7:J7"/>
  </mergeCells>
  <pageMargins left="0.39374999999999999" right="0.39374999999999999" top="0.35" bottom="0.2" header="0.33" footer="0.21"/>
  <pageSetup paperSize="9" scale="88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LibreOffice/7.0.4.2$Windows_X86_64 LibreOffice_project/dcf040e67528d9187c66b2379df5ea4407429775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 Общее</vt:lpstr>
      <vt:lpstr>ФО соверш.</vt:lpstr>
      <vt:lpstr>ФО БГ</vt:lpstr>
      <vt:lpstr>Лист1 (3)</vt:lpstr>
      <vt:lpstr>'Лист1 (3)'!Область_печати</vt:lpstr>
      <vt:lpstr>'ФО БГ'!Область_печати</vt:lpstr>
      <vt:lpstr>'ФО Общее'!Область_печати</vt:lpstr>
      <vt:lpstr>'ФО соверш.'!Область_печати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Windows User</cp:lastModifiedBy>
  <cp:revision>10</cp:revision>
  <cp:lastPrinted>2024-10-10T11:29:02Z</cp:lastPrinted>
  <dcterms:created xsi:type="dcterms:W3CDTF">2006-09-28T05:33:49Z</dcterms:created>
  <dcterms:modified xsi:type="dcterms:W3CDTF">2024-10-28T13:43:04Z</dcterms:modified>
  <dc:language>ru-RU</dc:language>
</cp:coreProperties>
</file>