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1" r:id="rId1"/>
  </sheets>
  <definedNames>
    <definedName name="_xlnm.Print_Area" localSheetId="0">Лист3!$A$1:$K$83</definedName>
  </definedNames>
  <calcPr calcId="124519"/>
</workbook>
</file>

<file path=xl/calcChain.xml><?xml version="1.0" encoding="utf-8"?>
<calcChain xmlns="http://schemas.openxmlformats.org/spreadsheetml/2006/main">
  <c r="E17" i="1"/>
  <c r="F17"/>
  <c r="G17"/>
  <c r="H17"/>
  <c r="I17"/>
  <c r="J17"/>
  <c r="D17"/>
  <c r="K17" s="1"/>
  <c r="E82"/>
  <c r="F82"/>
  <c r="G82"/>
  <c r="H82"/>
  <c r="I82"/>
  <c r="J82"/>
  <c r="D82"/>
  <c r="E81"/>
  <c r="F81"/>
  <c r="G81"/>
  <c r="H81"/>
  <c r="I81"/>
  <c r="J81"/>
  <c r="D81"/>
  <c r="E80"/>
  <c r="F80"/>
  <c r="G80"/>
  <c r="H80"/>
  <c r="I80"/>
  <c r="J80"/>
  <c r="D80"/>
  <c r="E79"/>
  <c r="F79"/>
  <c r="G79"/>
  <c r="H79"/>
  <c r="I79"/>
  <c r="J79"/>
  <c r="D79"/>
  <c r="H76"/>
  <c r="I76"/>
  <c r="J76"/>
  <c r="G76"/>
  <c r="E76"/>
  <c r="F76"/>
  <c r="D76"/>
  <c r="K61"/>
  <c r="K62"/>
  <c r="K63"/>
  <c r="K60"/>
  <c r="H64"/>
  <c r="I64"/>
  <c r="J64"/>
  <c r="E64"/>
  <c r="F64"/>
  <c r="H46"/>
  <c r="I46"/>
  <c r="J46"/>
  <c r="G46"/>
  <c r="E46"/>
  <c r="F46"/>
  <c r="K46" s="1"/>
  <c r="D46"/>
  <c r="K38"/>
  <c r="K39"/>
  <c r="K40"/>
  <c r="K37"/>
  <c r="K30"/>
  <c r="K31"/>
  <c r="K32"/>
  <c r="K29"/>
  <c r="K16"/>
  <c r="K23"/>
  <c r="H33"/>
  <c r="I33"/>
  <c r="J33"/>
  <c r="G33"/>
  <c r="E33"/>
  <c r="F33"/>
  <c r="D33"/>
  <c r="K33" s="1"/>
  <c r="K75"/>
  <c r="K74"/>
  <c r="K73"/>
  <c r="K72"/>
  <c r="K70"/>
  <c r="K68"/>
  <c r="G64"/>
  <c r="D64"/>
  <c r="J57"/>
  <c r="I57"/>
  <c r="H57"/>
  <c r="G57"/>
  <c r="F57"/>
  <c r="E57"/>
  <c r="D57"/>
  <c r="K56"/>
  <c r="K55"/>
  <c r="K54"/>
  <c r="K53"/>
  <c r="E50"/>
  <c r="F50"/>
  <c r="G50"/>
  <c r="G11" s="1"/>
  <c r="H50"/>
  <c r="I50"/>
  <c r="I11" s="1"/>
  <c r="J50"/>
  <c r="D50"/>
  <c r="K49"/>
  <c r="K50" s="1"/>
  <c r="K45"/>
  <c r="K44"/>
  <c r="K43"/>
  <c r="K42"/>
  <c r="K25"/>
  <c r="E26"/>
  <c r="F26"/>
  <c r="G26"/>
  <c r="H26"/>
  <c r="I26"/>
  <c r="J26"/>
  <c r="D26"/>
  <c r="K21"/>
  <c r="H11"/>
  <c r="J11"/>
  <c r="K15"/>
  <c r="K26" l="1"/>
  <c r="K76"/>
  <c r="F11"/>
  <c r="E11"/>
  <c r="K64"/>
  <c r="D11"/>
  <c r="K11" s="1"/>
  <c r="K57"/>
</calcChain>
</file>

<file path=xl/sharedStrings.xml><?xml version="1.0" encoding="utf-8"?>
<sst xmlns="http://schemas.openxmlformats.org/spreadsheetml/2006/main" count="129" uniqueCount="72">
  <si>
    <t>№ п/п</t>
  </si>
  <si>
    <t>Наименование муниципальной программы, структурного элемента/ источник финансирования</t>
  </si>
  <si>
    <t>ГРБС/
КБК</t>
  </si>
  <si>
    <t>Объем финансового обеспечения по годам реализации, тыс. рублей</t>
  </si>
  <si>
    <t>2024</t>
  </si>
  <si>
    <t>2025</t>
  </si>
  <si>
    <t>2026</t>
  </si>
  <si>
    <t>Всего</t>
  </si>
  <si>
    <t xml:space="preserve"> к постановлению администрации</t>
  </si>
  <si>
    <t xml:space="preserve">ЗАТО г.Радужный Владимирской области </t>
  </si>
  <si>
    <t>Муниципальная программа "Информатизация на территории ЗАТО г. Радужный Владимирской области"</t>
  </si>
  <si>
    <t>всего:</t>
  </si>
  <si>
    <t>в т.ч. за счет бюджета МО ЗАТО г. Радужный:</t>
  </si>
  <si>
    <t>1</t>
  </si>
  <si>
    <t>Развитие и обеспечение функционирования муниципального сегмента СМЭВ</t>
  </si>
  <si>
    <t>Бюджет МО ЗАТО г. Радужный, в том числе:</t>
  </si>
  <si>
    <t>Администрация</t>
  </si>
  <si>
    <t>КУМИ</t>
  </si>
  <si>
    <t>100,00000</t>
  </si>
  <si>
    <t>Итого по годам:</t>
  </si>
  <si>
    <t>Развитие и техническая поддержка официального сайта муниципального образования ЗАТО г. Радужный Владимирской области</t>
  </si>
  <si>
    <t>СНД</t>
  </si>
  <si>
    <t>2</t>
  </si>
  <si>
    <t>2.1. Администрирование официального сайта МО ЗАТО г. Радужный</t>
  </si>
  <si>
    <t>2.2. Наполнение информацией официального сайта МО ЗАТО г. Радужный</t>
  </si>
  <si>
    <t>2.3. Покупка, продление и сопровождение программного обеспечения для обеспечения функционирования офиц.сайта МО ЗАТО г. Радужный</t>
  </si>
  <si>
    <t>Приобретение и сопровождение лицензионного общесистемного и прикладного программного обеспечения</t>
  </si>
  <si>
    <t>Финансовое управление</t>
  </si>
  <si>
    <t>3</t>
  </si>
  <si>
    <t>4</t>
  </si>
  <si>
    <t>Приобретение, обновление и содержание средств вычислительной, периферийной техники и средств связи</t>
  </si>
  <si>
    <t>4.1. Обновление и содержание средств вычислительной, периферийной техники и средств связи</t>
  </si>
  <si>
    <t>4.2. Приобретение средств вычислительной, периферийной техники и средств связи</t>
  </si>
  <si>
    <t>5</t>
  </si>
  <si>
    <t>6</t>
  </si>
  <si>
    <t>7</t>
  </si>
  <si>
    <t>8</t>
  </si>
  <si>
    <t>Приобретение оборудования и программного обеспечения для обеспечения информационной безопасности, аттестации информационных систем и автоматизированных рабочих мест</t>
  </si>
  <si>
    <t>8.1. Приобретение оборудования и программного обеспечения для обеспечения информационной безопасности</t>
  </si>
  <si>
    <t>8.2. Аттестация рабочих мест, разработка пакета организационно-распорядительной документации, разработка модели угроз</t>
  </si>
  <si>
    <t>Итого по учреждениям:</t>
  </si>
  <si>
    <t>Финансовое обеспечение комплекса процессных мероприятий</t>
  </si>
  <si>
    <t>70204100540120240244</t>
  </si>
  <si>
    <t>76704100540120240244</t>
  </si>
  <si>
    <t>70104100540120250244</t>
  </si>
  <si>
    <t>70204100540120260244</t>
  </si>
  <si>
    <t>70104100540120260244</t>
  </si>
  <si>
    <t>76704100540120260244</t>
  </si>
  <si>
    <t>79204100540120260244</t>
  </si>
  <si>
    <t>70204100540120270244</t>
  </si>
  <si>
    <t>70104100540120270244</t>
  </si>
  <si>
    <t>76704100540120270244</t>
  </si>
  <si>
    <t>79204100540120270244</t>
  </si>
  <si>
    <t>70204100540120280244</t>
  </si>
  <si>
    <t>70204100540120290244</t>
  </si>
  <si>
    <t>70104100540120290244</t>
  </si>
  <si>
    <t>76704100540120290244</t>
  </si>
  <si>
    <t>79204100540120290244</t>
  </si>
  <si>
    <t>70204100540120300244</t>
  </si>
  <si>
    <t>70104100540120300244</t>
  </si>
  <si>
    <t>76704100540120300244</t>
  </si>
  <si>
    <t>79204100540120300244</t>
  </si>
  <si>
    <t>70204100540120310244</t>
  </si>
  <si>
    <t>Обеспечение доступа к сети Интернет администрации и ее структурных подразделений</t>
  </si>
  <si>
    <t>Обеспечение администрации и ее структурных подразделений справочно-правовыми системами</t>
  </si>
  <si>
    <t>Обеспечение администрации и ее структурных подразделений средствами связи</t>
  </si>
  <si>
    <t>Приложение №2</t>
  </si>
  <si>
    <t>8.3. Приобретение средств антивирусной защиты</t>
  </si>
  <si>
    <t>70104100540120310244</t>
  </si>
  <si>
    <t>76704100540120310244</t>
  </si>
  <si>
    <t>79204100540120310244</t>
  </si>
  <si>
    <t>от  " 02 " февраля 2024г. № 136</t>
  </si>
</sst>
</file>

<file path=xl/styles.xml><?xml version="1.0" encoding="utf-8"?>
<styleSheet xmlns="http://schemas.openxmlformats.org/spreadsheetml/2006/main">
  <numFmts count="1">
    <numFmt numFmtId="164" formatCode="0.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view="pageBreakPreview" zoomScale="130" zoomScaleSheetLayoutView="130" workbookViewId="0">
      <selection activeCell="D8" sqref="D8:K8"/>
    </sheetView>
  </sheetViews>
  <sheetFormatPr defaultRowHeight="15"/>
  <cols>
    <col min="1" max="1" width="4" customWidth="1"/>
    <col min="2" max="2" width="27.85546875" customWidth="1"/>
    <col min="3" max="3" width="22.42578125" customWidth="1"/>
    <col min="4" max="4" width="11.85546875" bestFit="1" customWidth="1"/>
    <col min="5" max="6" width="11.5703125" bestFit="1" customWidth="1"/>
    <col min="7" max="10" width="9.28515625" bestFit="1" customWidth="1"/>
    <col min="11" max="11" width="12.28515625" customWidth="1"/>
  </cols>
  <sheetData>
    <row r="1" spans="1:11">
      <c r="H1" s="22" t="s">
        <v>66</v>
      </c>
      <c r="I1" s="22"/>
      <c r="J1" s="22"/>
      <c r="K1" s="22"/>
    </row>
    <row r="2" spans="1:11">
      <c r="H2" s="22" t="s">
        <v>8</v>
      </c>
      <c r="I2" s="22"/>
      <c r="J2" s="22"/>
      <c r="K2" s="22"/>
    </row>
    <row r="3" spans="1:11">
      <c r="H3" s="22" t="s">
        <v>9</v>
      </c>
      <c r="I3" s="22"/>
      <c r="J3" s="22"/>
      <c r="K3" s="22"/>
    </row>
    <row r="4" spans="1:11">
      <c r="H4" s="23" t="s">
        <v>71</v>
      </c>
      <c r="I4" s="23"/>
      <c r="J4" s="23"/>
      <c r="K4" s="23"/>
    </row>
    <row r="5" spans="1:11" ht="9" customHeight="1">
      <c r="A5" s="3"/>
      <c r="B5" s="3"/>
      <c r="C5" s="3"/>
      <c r="D5" s="3"/>
      <c r="E5" s="3"/>
      <c r="F5" s="3"/>
      <c r="G5" s="3"/>
      <c r="H5" s="14"/>
      <c r="I5" s="14"/>
      <c r="J5" s="14"/>
      <c r="K5" s="14"/>
    </row>
    <row r="6" spans="1:11" ht="15.75">
      <c r="A6" s="30" t="s">
        <v>41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8.25" customHeight="1">
      <c r="A7" s="4"/>
      <c r="B7" s="4"/>
      <c r="C7" s="4"/>
      <c r="D7" s="4"/>
      <c r="E7" s="4"/>
      <c r="F7" s="4"/>
      <c r="G7" s="3"/>
      <c r="H7" s="3"/>
      <c r="I7" s="3"/>
      <c r="J7" s="3"/>
      <c r="K7" s="3"/>
    </row>
    <row r="8" spans="1:11" ht="45" customHeight="1">
      <c r="A8" s="24" t="s">
        <v>0</v>
      </c>
      <c r="B8" s="24" t="s">
        <v>1</v>
      </c>
      <c r="C8" s="24" t="s">
        <v>2</v>
      </c>
      <c r="D8" s="24" t="s">
        <v>3</v>
      </c>
      <c r="E8" s="24"/>
      <c r="F8" s="24"/>
      <c r="G8" s="24"/>
      <c r="H8" s="24"/>
      <c r="I8" s="24"/>
      <c r="J8" s="24"/>
      <c r="K8" s="24"/>
    </row>
    <row r="9" spans="1:11" ht="18" customHeight="1">
      <c r="A9" s="24"/>
      <c r="B9" s="24"/>
      <c r="C9" s="24"/>
      <c r="D9" s="5" t="s">
        <v>4</v>
      </c>
      <c r="E9" s="5" t="s">
        <v>5</v>
      </c>
      <c r="F9" s="5" t="s">
        <v>6</v>
      </c>
      <c r="G9" s="15">
        <v>2027</v>
      </c>
      <c r="H9" s="15">
        <v>2028</v>
      </c>
      <c r="I9" s="15">
        <v>2029</v>
      </c>
      <c r="J9" s="15">
        <v>2030</v>
      </c>
      <c r="K9" s="15" t="s">
        <v>7</v>
      </c>
    </row>
    <row r="10" spans="1:11" ht="21" customHeight="1">
      <c r="A10" s="25" t="s">
        <v>10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7.25" customHeight="1">
      <c r="A11" s="26" t="s">
        <v>11</v>
      </c>
      <c r="B11" s="26"/>
      <c r="C11" s="26"/>
      <c r="D11" s="10">
        <f>D17+D26+D33+D46+D50+D57+D64+D76</f>
        <v>2424.1</v>
      </c>
      <c r="E11" s="10">
        <f t="shared" ref="E11:J11" si="0">E17+E26+E33+E46+E50+E57+E64+E76</f>
        <v>1460</v>
      </c>
      <c r="F11" s="10">
        <f t="shared" si="0"/>
        <v>1460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1">
        <f>D11+E11+F11+G11+H11+I11+J11</f>
        <v>5344.1</v>
      </c>
    </row>
    <row r="12" spans="1:11" ht="15" customHeight="1">
      <c r="A12" s="21" t="s">
        <v>12</v>
      </c>
      <c r="B12" s="21"/>
      <c r="C12" s="21"/>
      <c r="D12" s="11"/>
      <c r="E12" s="11"/>
      <c r="F12" s="11"/>
      <c r="G12" s="11"/>
      <c r="H12" s="11"/>
      <c r="I12" s="11"/>
      <c r="J12" s="11"/>
      <c r="K12" s="11"/>
    </row>
    <row r="13" spans="1:11" ht="15" customHeight="1">
      <c r="A13" s="27" t="s">
        <v>13</v>
      </c>
      <c r="B13" s="26" t="s">
        <v>14</v>
      </c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5" customHeight="1">
      <c r="A14" s="27"/>
      <c r="B14" s="21" t="s">
        <v>15</v>
      </c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5" customHeight="1">
      <c r="A15" s="27"/>
      <c r="B15" s="1" t="s">
        <v>16</v>
      </c>
      <c r="C15" s="20" t="s">
        <v>42</v>
      </c>
      <c r="D15" s="6" t="s">
        <v>18</v>
      </c>
      <c r="E15" s="6">
        <v>0</v>
      </c>
      <c r="F15" s="6">
        <v>50</v>
      </c>
      <c r="G15" s="2">
        <v>0</v>
      </c>
      <c r="H15" s="2">
        <v>0</v>
      </c>
      <c r="I15" s="2">
        <v>0</v>
      </c>
      <c r="J15" s="2">
        <v>0</v>
      </c>
      <c r="K15" s="2">
        <f>D15+E15+F15+G15+H15+I15+J15</f>
        <v>150</v>
      </c>
    </row>
    <row r="16" spans="1:11" ht="15" customHeight="1">
      <c r="A16" s="27"/>
      <c r="B16" s="1" t="s">
        <v>17</v>
      </c>
      <c r="C16" s="20" t="s">
        <v>43</v>
      </c>
      <c r="D16" s="6">
        <v>140</v>
      </c>
      <c r="E16" s="6">
        <v>140</v>
      </c>
      <c r="F16" s="6">
        <v>140</v>
      </c>
      <c r="G16" s="2">
        <v>0</v>
      </c>
      <c r="H16" s="2">
        <v>0</v>
      </c>
      <c r="I16" s="2">
        <v>0</v>
      </c>
      <c r="J16" s="2">
        <v>0</v>
      </c>
      <c r="K16" s="2">
        <f t="shared" ref="K16" si="1">D16+E16+F16+G16+H16+I16+J16</f>
        <v>420</v>
      </c>
    </row>
    <row r="17" spans="1:11">
      <c r="A17" s="28" t="s">
        <v>19</v>
      </c>
      <c r="B17" s="28"/>
      <c r="C17" s="28"/>
      <c r="D17" s="6">
        <f>D15+D16</f>
        <v>240</v>
      </c>
      <c r="E17" s="6">
        <f t="shared" ref="E17:J17" si="2">E15+E16</f>
        <v>140</v>
      </c>
      <c r="F17" s="6">
        <f t="shared" si="2"/>
        <v>190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2">
        <f>D17+E17+F17+G17+H17+I17+J17</f>
        <v>570</v>
      </c>
    </row>
    <row r="18" spans="1:11">
      <c r="A18" s="27" t="s">
        <v>22</v>
      </c>
      <c r="B18" s="26" t="s">
        <v>20</v>
      </c>
      <c r="C18" s="26"/>
      <c r="D18" s="26"/>
      <c r="E18" s="26"/>
      <c r="F18" s="26"/>
      <c r="G18" s="26"/>
      <c r="H18" s="26"/>
      <c r="I18" s="26"/>
      <c r="J18" s="26"/>
      <c r="K18" s="26"/>
    </row>
    <row r="19" spans="1:11">
      <c r="A19" s="27"/>
      <c r="B19" s="21" t="s">
        <v>15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1">
      <c r="A20" s="27"/>
      <c r="B20" s="21" t="s">
        <v>23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5" customHeight="1">
      <c r="A21" s="27"/>
      <c r="B21" s="13" t="s">
        <v>21</v>
      </c>
      <c r="C21" s="20" t="s">
        <v>44</v>
      </c>
      <c r="D21" s="6">
        <v>96</v>
      </c>
      <c r="E21" s="6">
        <v>96</v>
      </c>
      <c r="F21" s="6">
        <v>96</v>
      </c>
      <c r="G21" s="2">
        <v>0</v>
      </c>
      <c r="H21" s="2">
        <v>0</v>
      </c>
      <c r="I21" s="2">
        <v>0</v>
      </c>
      <c r="J21" s="2">
        <v>0</v>
      </c>
      <c r="K21" s="2">
        <f>D21+E21+F21+G21+H21+I21+J21</f>
        <v>288</v>
      </c>
    </row>
    <row r="22" spans="1:11">
      <c r="A22" s="27"/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1">
      <c r="A23" s="27"/>
      <c r="B23" s="13" t="s">
        <v>21</v>
      </c>
      <c r="C23" s="20" t="s">
        <v>44</v>
      </c>
      <c r="D23" s="6">
        <v>498</v>
      </c>
      <c r="E23" s="6">
        <v>8.9</v>
      </c>
      <c r="F23" s="6">
        <v>8.9</v>
      </c>
      <c r="G23" s="2">
        <v>0</v>
      </c>
      <c r="H23" s="2">
        <v>0</v>
      </c>
      <c r="I23" s="2">
        <v>0</v>
      </c>
      <c r="J23" s="2">
        <v>0</v>
      </c>
      <c r="K23" s="2">
        <f>D23+E23+F23+G23+H23+I23+J23</f>
        <v>515.79999999999995</v>
      </c>
    </row>
    <row r="24" spans="1:11">
      <c r="A24" s="27"/>
      <c r="B24" s="21" t="s">
        <v>25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1:11">
      <c r="A25" s="27"/>
      <c r="B25" s="13" t="s">
        <v>21</v>
      </c>
      <c r="C25" s="20" t="s">
        <v>44</v>
      </c>
      <c r="D25" s="6">
        <v>135</v>
      </c>
      <c r="E25" s="6">
        <v>135</v>
      </c>
      <c r="F25" s="6">
        <v>135</v>
      </c>
      <c r="G25" s="2">
        <v>0</v>
      </c>
      <c r="H25" s="2">
        <v>0</v>
      </c>
      <c r="I25" s="2">
        <v>0</v>
      </c>
      <c r="J25" s="2">
        <v>0</v>
      </c>
      <c r="K25" s="2">
        <f>D25+E25+F25+G25+H25+I25+J25</f>
        <v>405</v>
      </c>
    </row>
    <row r="26" spans="1:11">
      <c r="A26" s="28" t="s">
        <v>19</v>
      </c>
      <c r="B26" s="28"/>
      <c r="C26" s="28"/>
      <c r="D26" s="6">
        <f>D21+D23+D25</f>
        <v>729</v>
      </c>
      <c r="E26" s="6">
        <f t="shared" ref="E26:J26" si="3">E21+E23+E25</f>
        <v>239.9</v>
      </c>
      <c r="F26" s="6">
        <f t="shared" si="3"/>
        <v>239.9</v>
      </c>
      <c r="G26" s="2">
        <f t="shared" si="3"/>
        <v>0</v>
      </c>
      <c r="H26" s="2">
        <f t="shared" si="3"/>
        <v>0</v>
      </c>
      <c r="I26" s="2">
        <f t="shared" si="3"/>
        <v>0</v>
      </c>
      <c r="J26" s="2">
        <f t="shared" si="3"/>
        <v>0</v>
      </c>
      <c r="K26" s="2">
        <f>D26+E26+F26+G26+H26+I26+J26</f>
        <v>1208.8</v>
      </c>
    </row>
    <row r="27" spans="1:11">
      <c r="A27" s="27" t="s">
        <v>28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</row>
    <row r="28" spans="1:11">
      <c r="A28" s="27"/>
      <c r="B28" s="21" t="s">
        <v>15</v>
      </c>
      <c r="C28" s="21"/>
      <c r="D28" s="21"/>
      <c r="E28" s="21"/>
      <c r="F28" s="21"/>
      <c r="G28" s="21"/>
      <c r="H28" s="21"/>
      <c r="I28" s="21"/>
      <c r="J28" s="21"/>
      <c r="K28" s="21"/>
    </row>
    <row r="29" spans="1:11">
      <c r="A29" s="27"/>
      <c r="B29" s="1" t="s">
        <v>16</v>
      </c>
      <c r="C29" s="20" t="s">
        <v>45</v>
      </c>
      <c r="D29" s="6">
        <v>88.9</v>
      </c>
      <c r="E29" s="6">
        <v>17.7</v>
      </c>
      <c r="F29" s="6">
        <v>17.7</v>
      </c>
      <c r="G29" s="2">
        <v>0</v>
      </c>
      <c r="H29" s="2">
        <v>0</v>
      </c>
      <c r="I29" s="2">
        <v>0</v>
      </c>
      <c r="J29" s="2">
        <v>0</v>
      </c>
      <c r="K29" s="2">
        <f>D29+E29+F29+G29+H29+I29+J29</f>
        <v>124.30000000000001</v>
      </c>
    </row>
    <row r="30" spans="1:11">
      <c r="A30" s="27"/>
      <c r="B30" s="1" t="s">
        <v>21</v>
      </c>
      <c r="C30" s="20" t="s">
        <v>46</v>
      </c>
      <c r="D30" s="6">
        <v>22.4</v>
      </c>
      <c r="E30" s="6">
        <v>22.4</v>
      </c>
      <c r="F30" s="6">
        <v>22.4</v>
      </c>
      <c r="G30" s="2">
        <v>0</v>
      </c>
      <c r="H30" s="2">
        <v>0</v>
      </c>
      <c r="I30" s="2">
        <v>0</v>
      </c>
      <c r="J30" s="2">
        <v>0</v>
      </c>
      <c r="K30" s="2">
        <f t="shared" ref="K30:K33" si="4">D30+E30+F30+G30+H30+I30+J30</f>
        <v>67.199999999999989</v>
      </c>
    </row>
    <row r="31" spans="1:11">
      <c r="A31" s="27"/>
      <c r="B31" s="1" t="s">
        <v>17</v>
      </c>
      <c r="C31" s="20" t="s">
        <v>47</v>
      </c>
      <c r="D31" s="6">
        <v>27.6</v>
      </c>
      <c r="E31" s="6">
        <v>27.6</v>
      </c>
      <c r="F31" s="6">
        <v>27.6</v>
      </c>
      <c r="G31" s="2">
        <v>0</v>
      </c>
      <c r="H31" s="2">
        <v>0</v>
      </c>
      <c r="I31" s="2">
        <v>0</v>
      </c>
      <c r="J31" s="2">
        <v>0</v>
      </c>
      <c r="K31" s="2">
        <f t="shared" si="4"/>
        <v>82.800000000000011</v>
      </c>
    </row>
    <row r="32" spans="1:11">
      <c r="A32" s="27"/>
      <c r="B32" s="1" t="s">
        <v>27</v>
      </c>
      <c r="C32" s="20" t="s">
        <v>48</v>
      </c>
      <c r="D32" s="7">
        <v>141.84</v>
      </c>
      <c r="E32" s="7">
        <v>141.84</v>
      </c>
      <c r="F32" s="7">
        <v>141.84</v>
      </c>
      <c r="G32" s="2">
        <v>0</v>
      </c>
      <c r="H32" s="2">
        <v>0</v>
      </c>
      <c r="I32" s="2">
        <v>0</v>
      </c>
      <c r="J32" s="2">
        <v>0</v>
      </c>
      <c r="K32" s="2">
        <f t="shared" si="4"/>
        <v>425.52</v>
      </c>
    </row>
    <row r="33" spans="1:11">
      <c r="A33" s="28" t="s">
        <v>19</v>
      </c>
      <c r="B33" s="28"/>
      <c r="C33" s="28"/>
      <c r="D33" s="6">
        <f>D29+D30+D31+D32</f>
        <v>280.74</v>
      </c>
      <c r="E33" s="6">
        <f t="shared" ref="E33:F33" si="5">E29+E30+E31+E32</f>
        <v>209.54</v>
      </c>
      <c r="F33" s="6">
        <f t="shared" si="5"/>
        <v>209.54</v>
      </c>
      <c r="G33" s="2">
        <f>G29+G30+G31+G32</f>
        <v>0</v>
      </c>
      <c r="H33" s="2">
        <f t="shared" ref="H33:J33" si="6">H29+H30+H31+H32</f>
        <v>0</v>
      </c>
      <c r="I33" s="2">
        <f t="shared" si="6"/>
        <v>0</v>
      </c>
      <c r="J33" s="2">
        <f t="shared" si="6"/>
        <v>0</v>
      </c>
      <c r="K33" s="2">
        <f t="shared" si="4"/>
        <v>699.81999999999994</v>
      </c>
    </row>
    <row r="34" spans="1:11">
      <c r="A34" s="27" t="s">
        <v>29</v>
      </c>
      <c r="B34" s="26" t="s">
        <v>30</v>
      </c>
      <c r="C34" s="26"/>
      <c r="D34" s="26"/>
      <c r="E34" s="26"/>
      <c r="F34" s="26"/>
      <c r="G34" s="26"/>
      <c r="H34" s="26"/>
      <c r="I34" s="26"/>
      <c r="J34" s="26"/>
      <c r="K34" s="26"/>
    </row>
    <row r="35" spans="1:11">
      <c r="A35" s="27"/>
      <c r="B35" s="21" t="s">
        <v>15</v>
      </c>
      <c r="C35" s="21"/>
      <c r="D35" s="21"/>
      <c r="E35" s="21"/>
      <c r="F35" s="21"/>
      <c r="G35" s="21"/>
      <c r="H35" s="21"/>
      <c r="I35" s="21"/>
      <c r="J35" s="21"/>
      <c r="K35" s="21"/>
    </row>
    <row r="36" spans="1:11">
      <c r="A36" s="27"/>
      <c r="B36" s="21" t="s">
        <v>31</v>
      </c>
      <c r="C36" s="21"/>
      <c r="D36" s="21"/>
      <c r="E36" s="21"/>
      <c r="F36" s="21"/>
      <c r="G36" s="21"/>
      <c r="H36" s="21"/>
      <c r="I36" s="21"/>
      <c r="J36" s="21"/>
      <c r="K36" s="21"/>
    </row>
    <row r="37" spans="1:11">
      <c r="A37" s="27"/>
      <c r="B37" s="1" t="s">
        <v>16</v>
      </c>
      <c r="C37" s="20" t="s">
        <v>49</v>
      </c>
      <c r="D37" s="6">
        <v>116</v>
      </c>
      <c r="E37" s="6">
        <v>116</v>
      </c>
      <c r="F37" s="6">
        <v>116</v>
      </c>
      <c r="G37" s="2">
        <v>0</v>
      </c>
      <c r="H37" s="2">
        <v>0</v>
      </c>
      <c r="I37" s="2">
        <v>0</v>
      </c>
      <c r="J37" s="2">
        <v>0</v>
      </c>
      <c r="K37" s="2">
        <f>D37+E37+F37+G37+H37+I37+J37</f>
        <v>348</v>
      </c>
    </row>
    <row r="38" spans="1:11">
      <c r="A38" s="27"/>
      <c r="B38" s="1" t="s">
        <v>21</v>
      </c>
      <c r="C38" s="20" t="s">
        <v>50</v>
      </c>
      <c r="D38" s="6">
        <v>30</v>
      </c>
      <c r="E38" s="6">
        <v>30</v>
      </c>
      <c r="F38" s="6">
        <v>30</v>
      </c>
      <c r="G38" s="2">
        <v>0</v>
      </c>
      <c r="H38" s="2">
        <v>0</v>
      </c>
      <c r="I38" s="2">
        <v>0</v>
      </c>
      <c r="J38" s="2">
        <v>0</v>
      </c>
      <c r="K38" s="2">
        <f t="shared" ref="K38:K40" si="7">D38+E38+F38+G38+H38+I38+J38</f>
        <v>90</v>
      </c>
    </row>
    <row r="39" spans="1:11">
      <c r="A39" s="27"/>
      <c r="B39" s="1" t="s">
        <v>17</v>
      </c>
      <c r="C39" s="20" t="s">
        <v>51</v>
      </c>
      <c r="D39" s="6">
        <v>0</v>
      </c>
      <c r="E39" s="6">
        <v>0</v>
      </c>
      <c r="F39" s="6">
        <v>0</v>
      </c>
      <c r="G39" s="2">
        <v>0</v>
      </c>
      <c r="H39" s="2">
        <v>0</v>
      </c>
      <c r="I39" s="2">
        <v>0</v>
      </c>
      <c r="J39" s="2">
        <v>0</v>
      </c>
      <c r="K39" s="2">
        <f t="shared" si="7"/>
        <v>0</v>
      </c>
    </row>
    <row r="40" spans="1:11">
      <c r="A40" s="27"/>
      <c r="B40" s="1" t="s">
        <v>27</v>
      </c>
      <c r="C40" s="20" t="s">
        <v>52</v>
      </c>
      <c r="D40" s="7">
        <v>42.09</v>
      </c>
      <c r="E40" s="7">
        <v>42.09</v>
      </c>
      <c r="F40" s="7">
        <v>42.09</v>
      </c>
      <c r="G40" s="2">
        <v>0</v>
      </c>
      <c r="H40" s="2">
        <v>0</v>
      </c>
      <c r="I40" s="2">
        <v>0</v>
      </c>
      <c r="J40" s="2">
        <v>0</v>
      </c>
      <c r="K40" s="2">
        <f t="shared" si="7"/>
        <v>126.27000000000001</v>
      </c>
    </row>
    <row r="41" spans="1:11">
      <c r="A41" s="27"/>
      <c r="B41" s="21" t="s">
        <v>32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1:11">
      <c r="A42" s="27"/>
      <c r="B42" s="1" t="s">
        <v>16</v>
      </c>
      <c r="C42" s="20" t="s">
        <v>49</v>
      </c>
      <c r="D42" s="6">
        <v>0</v>
      </c>
      <c r="E42" s="6">
        <v>0</v>
      </c>
      <c r="F42" s="6">
        <v>0</v>
      </c>
      <c r="G42" s="2">
        <v>0</v>
      </c>
      <c r="H42" s="2">
        <v>0</v>
      </c>
      <c r="I42" s="2">
        <v>0</v>
      </c>
      <c r="J42" s="2">
        <v>0</v>
      </c>
      <c r="K42" s="2">
        <f>D42+E42+F42+G42+H42+I42+J42</f>
        <v>0</v>
      </c>
    </row>
    <row r="43" spans="1:11">
      <c r="A43" s="27"/>
      <c r="B43" s="1" t="s">
        <v>21</v>
      </c>
      <c r="C43" s="20" t="s">
        <v>50</v>
      </c>
      <c r="D43" s="6">
        <v>0</v>
      </c>
      <c r="E43" s="6">
        <v>0</v>
      </c>
      <c r="F43" s="6">
        <v>0</v>
      </c>
      <c r="G43" s="2">
        <v>0</v>
      </c>
      <c r="H43" s="2">
        <v>0</v>
      </c>
      <c r="I43" s="2">
        <v>0</v>
      </c>
      <c r="J43" s="2">
        <v>0</v>
      </c>
      <c r="K43" s="2">
        <f t="shared" ref="K43:K45" si="8">D43+E43+F43+G43+H43+I43+J43</f>
        <v>0</v>
      </c>
    </row>
    <row r="44" spans="1:11">
      <c r="A44" s="27"/>
      <c r="B44" s="1" t="s">
        <v>17</v>
      </c>
      <c r="C44" s="20" t="s">
        <v>51</v>
      </c>
      <c r="D44" s="6">
        <v>0</v>
      </c>
      <c r="E44" s="6">
        <v>0</v>
      </c>
      <c r="F44" s="6">
        <v>0</v>
      </c>
      <c r="G44" s="2">
        <v>0</v>
      </c>
      <c r="H44" s="2">
        <v>0</v>
      </c>
      <c r="I44" s="2">
        <v>0</v>
      </c>
      <c r="J44" s="2">
        <v>0</v>
      </c>
      <c r="K44" s="2">
        <f t="shared" si="8"/>
        <v>0</v>
      </c>
    </row>
    <row r="45" spans="1:11">
      <c r="A45" s="27"/>
      <c r="B45" s="1" t="s">
        <v>27</v>
      </c>
      <c r="C45" s="20" t="s">
        <v>52</v>
      </c>
      <c r="D45" s="7">
        <v>0</v>
      </c>
      <c r="E45" s="7">
        <v>0</v>
      </c>
      <c r="F45" s="7">
        <v>0</v>
      </c>
      <c r="G45" s="2">
        <v>0</v>
      </c>
      <c r="H45" s="2">
        <v>0</v>
      </c>
      <c r="I45" s="2">
        <v>0</v>
      </c>
      <c r="J45" s="2">
        <v>0</v>
      </c>
      <c r="K45" s="2">
        <f t="shared" si="8"/>
        <v>0</v>
      </c>
    </row>
    <row r="46" spans="1:11">
      <c r="A46" s="28" t="s">
        <v>19</v>
      </c>
      <c r="B46" s="28"/>
      <c r="C46" s="28"/>
      <c r="D46" s="6">
        <f>D37+D38+D39+D40+D42+D43+D44+D45</f>
        <v>188.09</v>
      </c>
      <c r="E46" s="6">
        <f t="shared" ref="E46:F46" si="9">E37+E38+E39+E40+E42+E43+E44+E45</f>
        <v>188.09</v>
      </c>
      <c r="F46" s="6">
        <f t="shared" si="9"/>
        <v>188.09</v>
      </c>
      <c r="G46" s="2">
        <f>G37+G38+G39+G40+G42+G43+G44+G45</f>
        <v>0</v>
      </c>
      <c r="H46" s="2">
        <f t="shared" ref="H46:J46" si="10">H37+H38+H39+H40+H42+H43+H44+H45</f>
        <v>0</v>
      </c>
      <c r="I46" s="2">
        <f t="shared" si="10"/>
        <v>0</v>
      </c>
      <c r="J46" s="2">
        <f t="shared" si="10"/>
        <v>0</v>
      </c>
      <c r="K46" s="2">
        <f>D46+E46+F46+G46+H46+I46+J46</f>
        <v>564.27</v>
      </c>
    </row>
    <row r="47" spans="1:11" ht="15" customHeight="1">
      <c r="A47" s="27" t="s">
        <v>33</v>
      </c>
      <c r="B47" s="26" t="s">
        <v>64</v>
      </c>
      <c r="C47" s="26"/>
      <c r="D47" s="26"/>
      <c r="E47" s="26"/>
      <c r="F47" s="26"/>
      <c r="G47" s="26"/>
      <c r="H47" s="26"/>
      <c r="I47" s="26"/>
      <c r="J47" s="26"/>
      <c r="K47" s="26"/>
    </row>
    <row r="48" spans="1:11">
      <c r="A48" s="27"/>
      <c r="B48" s="21" t="s">
        <v>15</v>
      </c>
      <c r="C48" s="21"/>
      <c r="D48" s="21"/>
      <c r="E48" s="21"/>
      <c r="F48" s="21"/>
      <c r="G48" s="21"/>
      <c r="H48" s="21"/>
      <c r="I48" s="21"/>
      <c r="J48" s="21"/>
      <c r="K48" s="21"/>
    </row>
    <row r="49" spans="1:11">
      <c r="A49" s="27"/>
      <c r="B49" s="1" t="s">
        <v>16</v>
      </c>
      <c r="C49" s="20" t="s">
        <v>53</v>
      </c>
      <c r="D49" s="6">
        <v>244.8</v>
      </c>
      <c r="E49" s="6">
        <v>81.599999999999994</v>
      </c>
      <c r="F49" s="6">
        <v>81.599999999999994</v>
      </c>
      <c r="G49" s="2">
        <v>0</v>
      </c>
      <c r="H49" s="2">
        <v>0</v>
      </c>
      <c r="I49" s="2">
        <v>0</v>
      </c>
      <c r="J49" s="2">
        <v>0</v>
      </c>
      <c r="K49" s="2">
        <f>D49+E49+F49+G49+H49+I49+J49</f>
        <v>408</v>
      </c>
    </row>
    <row r="50" spans="1:11">
      <c r="A50" s="28" t="s">
        <v>19</v>
      </c>
      <c r="B50" s="28"/>
      <c r="C50" s="28"/>
      <c r="D50" s="6">
        <f>D49</f>
        <v>244.8</v>
      </c>
      <c r="E50" s="6">
        <f t="shared" ref="E50:J50" si="11">E49</f>
        <v>81.599999999999994</v>
      </c>
      <c r="F50" s="6">
        <f t="shared" si="11"/>
        <v>81.599999999999994</v>
      </c>
      <c r="G50" s="2">
        <f t="shared" si="11"/>
        <v>0</v>
      </c>
      <c r="H50" s="2">
        <f t="shared" si="11"/>
        <v>0</v>
      </c>
      <c r="I50" s="2">
        <f t="shared" si="11"/>
        <v>0</v>
      </c>
      <c r="J50" s="2">
        <f t="shared" si="11"/>
        <v>0</v>
      </c>
      <c r="K50" s="2">
        <f>K49</f>
        <v>408</v>
      </c>
    </row>
    <row r="51" spans="1:11" ht="15" customHeight="1">
      <c r="A51" s="27" t="s">
        <v>34</v>
      </c>
      <c r="B51" s="26" t="s">
        <v>65</v>
      </c>
      <c r="C51" s="26"/>
      <c r="D51" s="26"/>
      <c r="E51" s="26"/>
      <c r="F51" s="26"/>
      <c r="G51" s="26"/>
      <c r="H51" s="26"/>
      <c r="I51" s="26"/>
      <c r="J51" s="26"/>
      <c r="K51" s="26"/>
    </row>
    <row r="52" spans="1:11" ht="15" customHeight="1">
      <c r="A52" s="27"/>
      <c r="B52" s="21" t="s">
        <v>15</v>
      </c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5" customHeight="1">
      <c r="A53" s="27"/>
      <c r="B53" s="1" t="s">
        <v>16</v>
      </c>
      <c r="C53" s="20" t="s">
        <v>54</v>
      </c>
      <c r="D53" s="6">
        <v>284.60000000000002</v>
      </c>
      <c r="E53" s="6">
        <v>142.30000000000001</v>
      </c>
      <c r="F53" s="6">
        <v>142.30000000000001</v>
      </c>
      <c r="G53" s="2">
        <v>0</v>
      </c>
      <c r="H53" s="2">
        <v>0</v>
      </c>
      <c r="I53" s="2">
        <v>0</v>
      </c>
      <c r="J53" s="2">
        <v>0</v>
      </c>
      <c r="K53" s="2">
        <f>D53+E53+F53+G53+H53+I53+J53</f>
        <v>569.20000000000005</v>
      </c>
    </row>
    <row r="54" spans="1:11">
      <c r="A54" s="27"/>
      <c r="B54" s="1" t="s">
        <v>21</v>
      </c>
      <c r="C54" s="20" t="s">
        <v>55</v>
      </c>
      <c r="D54" s="6">
        <v>7.7</v>
      </c>
      <c r="E54" s="6">
        <v>7.7</v>
      </c>
      <c r="F54" s="6">
        <v>7.7</v>
      </c>
      <c r="G54" s="2">
        <v>0</v>
      </c>
      <c r="H54" s="2">
        <v>0</v>
      </c>
      <c r="I54" s="2">
        <v>0</v>
      </c>
      <c r="J54" s="2">
        <v>0</v>
      </c>
      <c r="K54" s="2">
        <f t="shared" ref="K54:K56" si="12">D54+E54+F54+G54+H54+I54+J54</f>
        <v>23.1</v>
      </c>
    </row>
    <row r="55" spans="1:11">
      <c r="A55" s="27"/>
      <c r="B55" s="1" t="s">
        <v>17</v>
      </c>
      <c r="C55" s="20" t="s">
        <v>56</v>
      </c>
      <c r="D55" s="7">
        <v>33</v>
      </c>
      <c r="E55" s="7">
        <v>33</v>
      </c>
      <c r="F55" s="7">
        <v>33</v>
      </c>
      <c r="G55" s="2">
        <v>0</v>
      </c>
      <c r="H55" s="2">
        <v>0</v>
      </c>
      <c r="I55" s="2">
        <v>0</v>
      </c>
      <c r="J55" s="2">
        <v>0</v>
      </c>
      <c r="K55" s="2">
        <f t="shared" si="12"/>
        <v>99</v>
      </c>
    </row>
    <row r="56" spans="1:11">
      <c r="A56" s="27"/>
      <c r="B56" s="1" t="s">
        <v>27</v>
      </c>
      <c r="C56" s="20" t="s">
        <v>57</v>
      </c>
      <c r="D56" s="7">
        <v>35.19</v>
      </c>
      <c r="E56" s="7">
        <v>35.19</v>
      </c>
      <c r="F56" s="7">
        <v>35.19</v>
      </c>
      <c r="G56" s="2">
        <v>0</v>
      </c>
      <c r="H56" s="2">
        <v>0</v>
      </c>
      <c r="I56" s="2">
        <v>0</v>
      </c>
      <c r="J56" s="2">
        <v>0</v>
      </c>
      <c r="K56" s="2">
        <f t="shared" si="12"/>
        <v>105.57</v>
      </c>
    </row>
    <row r="57" spans="1:11">
      <c r="A57" s="28" t="s">
        <v>19</v>
      </c>
      <c r="B57" s="28"/>
      <c r="C57" s="28"/>
      <c r="D57" s="6">
        <f>D53+D54+D55+D56</f>
        <v>360.49</v>
      </c>
      <c r="E57" s="6">
        <f t="shared" ref="E57:K57" si="13">E53+E54+E55+E56</f>
        <v>218.19</v>
      </c>
      <c r="F57" s="6">
        <f t="shared" si="13"/>
        <v>218.19</v>
      </c>
      <c r="G57" s="2">
        <f t="shared" si="13"/>
        <v>0</v>
      </c>
      <c r="H57" s="2">
        <f t="shared" si="13"/>
        <v>0</v>
      </c>
      <c r="I57" s="2">
        <f t="shared" si="13"/>
        <v>0</v>
      </c>
      <c r="J57" s="2">
        <f t="shared" si="13"/>
        <v>0</v>
      </c>
      <c r="K57" s="2">
        <f t="shared" si="13"/>
        <v>796.87000000000012</v>
      </c>
    </row>
    <row r="58" spans="1:11" ht="15" customHeight="1">
      <c r="A58" s="27" t="s">
        <v>35</v>
      </c>
      <c r="B58" s="26" t="s">
        <v>63</v>
      </c>
      <c r="C58" s="26"/>
      <c r="D58" s="26"/>
      <c r="E58" s="26"/>
      <c r="F58" s="26"/>
      <c r="G58" s="26"/>
      <c r="H58" s="26"/>
      <c r="I58" s="26"/>
      <c r="J58" s="26"/>
      <c r="K58" s="26"/>
    </row>
    <row r="59" spans="1:11">
      <c r="A59" s="27"/>
      <c r="B59" s="21" t="s">
        <v>15</v>
      </c>
      <c r="C59" s="21"/>
      <c r="D59" s="21"/>
      <c r="E59" s="21"/>
      <c r="F59" s="21"/>
      <c r="G59" s="21"/>
      <c r="H59" s="21"/>
      <c r="I59" s="21"/>
      <c r="J59" s="21"/>
      <c r="K59" s="21"/>
    </row>
    <row r="60" spans="1:11">
      <c r="A60" s="27"/>
      <c r="B60" s="1" t="s">
        <v>16</v>
      </c>
      <c r="C60" s="20" t="s">
        <v>58</v>
      </c>
      <c r="D60" s="6">
        <v>107.7</v>
      </c>
      <c r="E60" s="6">
        <v>9.4</v>
      </c>
      <c r="F60" s="6">
        <v>9.4</v>
      </c>
      <c r="G60" s="2">
        <v>0</v>
      </c>
      <c r="H60" s="2">
        <v>0</v>
      </c>
      <c r="I60" s="2">
        <v>0</v>
      </c>
      <c r="J60" s="2">
        <v>0</v>
      </c>
      <c r="K60" s="2">
        <f>D60+E60+F60+G60+H60+I60+J60</f>
        <v>126.50000000000001</v>
      </c>
    </row>
    <row r="61" spans="1:11">
      <c r="A61" s="27"/>
      <c r="B61" s="1" t="s">
        <v>21</v>
      </c>
      <c r="C61" s="20" t="s">
        <v>59</v>
      </c>
      <c r="D61" s="6">
        <v>58</v>
      </c>
      <c r="E61" s="6">
        <v>58</v>
      </c>
      <c r="F61" s="6">
        <v>58</v>
      </c>
      <c r="G61" s="2">
        <v>0</v>
      </c>
      <c r="H61" s="2">
        <v>0</v>
      </c>
      <c r="I61" s="2">
        <v>0</v>
      </c>
      <c r="J61" s="2">
        <v>0</v>
      </c>
      <c r="K61" s="2">
        <f t="shared" ref="K61:K64" si="14">D61+E61+F61+G61+H61+I61+J61</f>
        <v>174</v>
      </c>
    </row>
    <row r="62" spans="1:11">
      <c r="A62" s="27"/>
      <c r="B62" s="1" t="s">
        <v>17</v>
      </c>
      <c r="C62" s="20" t="s">
        <v>60</v>
      </c>
      <c r="D62" s="7">
        <v>34.85</v>
      </c>
      <c r="E62" s="7">
        <v>34.85</v>
      </c>
      <c r="F62" s="7">
        <v>34.85</v>
      </c>
      <c r="G62" s="2">
        <v>0</v>
      </c>
      <c r="H62" s="2">
        <v>0</v>
      </c>
      <c r="I62" s="2">
        <v>0</v>
      </c>
      <c r="J62" s="2">
        <v>0</v>
      </c>
      <c r="K62" s="2">
        <f t="shared" si="14"/>
        <v>104.55000000000001</v>
      </c>
    </row>
    <row r="63" spans="1:11" ht="15" customHeight="1">
      <c r="A63" s="27"/>
      <c r="B63" s="1" t="s">
        <v>27</v>
      </c>
      <c r="C63" s="20" t="s">
        <v>61</v>
      </c>
      <c r="D63" s="7">
        <v>31.68</v>
      </c>
      <c r="E63" s="7">
        <v>31.68</v>
      </c>
      <c r="F63" s="7">
        <v>31.68</v>
      </c>
      <c r="G63" s="2">
        <v>0</v>
      </c>
      <c r="H63" s="2">
        <v>0</v>
      </c>
      <c r="I63" s="2">
        <v>0</v>
      </c>
      <c r="J63" s="2">
        <v>0</v>
      </c>
      <c r="K63" s="2">
        <f t="shared" si="14"/>
        <v>95.039999999999992</v>
      </c>
    </row>
    <row r="64" spans="1:11">
      <c r="A64" s="28" t="s">
        <v>19</v>
      </c>
      <c r="B64" s="28"/>
      <c r="C64" s="28"/>
      <c r="D64" s="6">
        <f>D60+D61+D62+D63</f>
        <v>232.23</v>
      </c>
      <c r="E64" s="6">
        <f t="shared" ref="E64:F64" si="15">E60+E61+E62+E63</f>
        <v>133.93</v>
      </c>
      <c r="F64" s="6">
        <f t="shared" si="15"/>
        <v>133.93</v>
      </c>
      <c r="G64" s="2">
        <f t="shared" ref="G64:J64" si="16">G60+G61+G62+G63</f>
        <v>0</v>
      </c>
      <c r="H64" s="2">
        <f t="shared" si="16"/>
        <v>0</v>
      </c>
      <c r="I64" s="2">
        <f t="shared" si="16"/>
        <v>0</v>
      </c>
      <c r="J64" s="2">
        <f t="shared" si="16"/>
        <v>0</v>
      </c>
      <c r="K64" s="2">
        <f t="shared" si="14"/>
        <v>500.09</v>
      </c>
    </row>
    <row r="65" spans="1:11" ht="30" customHeight="1">
      <c r="A65" s="27" t="s">
        <v>36</v>
      </c>
      <c r="B65" s="26" t="s">
        <v>37</v>
      </c>
      <c r="C65" s="26"/>
      <c r="D65" s="26"/>
      <c r="E65" s="26"/>
      <c r="F65" s="26"/>
      <c r="G65" s="26"/>
      <c r="H65" s="26"/>
      <c r="I65" s="26"/>
      <c r="J65" s="26"/>
      <c r="K65" s="26"/>
    </row>
    <row r="66" spans="1:11">
      <c r="A66" s="27"/>
      <c r="B66" s="21" t="s">
        <v>15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11">
      <c r="A67" s="27"/>
      <c r="B67" s="21" t="s">
        <v>38</v>
      </c>
      <c r="C67" s="21"/>
      <c r="D67" s="21"/>
      <c r="E67" s="21"/>
      <c r="F67" s="21"/>
      <c r="G67" s="21"/>
      <c r="H67" s="21"/>
      <c r="I67" s="21"/>
      <c r="J67" s="21"/>
      <c r="K67" s="21"/>
    </row>
    <row r="68" spans="1:11">
      <c r="A68" s="27"/>
      <c r="B68" s="1" t="s">
        <v>16</v>
      </c>
      <c r="C68" s="20" t="s">
        <v>62</v>
      </c>
      <c r="D68" s="6">
        <v>90</v>
      </c>
      <c r="E68" s="6">
        <v>90</v>
      </c>
      <c r="F68" s="6">
        <v>90</v>
      </c>
      <c r="G68" s="2">
        <v>0</v>
      </c>
      <c r="H68" s="2">
        <v>0</v>
      </c>
      <c r="I68" s="2">
        <v>0</v>
      </c>
      <c r="J68" s="2">
        <v>0</v>
      </c>
      <c r="K68" s="2">
        <f>D68+E68+F68+G68+H68+I68+J68</f>
        <v>270</v>
      </c>
    </row>
    <row r="69" spans="1:11">
      <c r="A69" s="27"/>
      <c r="B69" s="21" t="s">
        <v>39</v>
      </c>
      <c r="C69" s="21"/>
      <c r="D69" s="21"/>
      <c r="E69" s="21"/>
      <c r="F69" s="21"/>
      <c r="G69" s="21"/>
      <c r="H69" s="21"/>
      <c r="I69" s="21"/>
      <c r="J69" s="21"/>
      <c r="K69" s="21"/>
    </row>
    <row r="70" spans="1:11">
      <c r="A70" s="27"/>
      <c r="B70" s="1" t="s">
        <v>16</v>
      </c>
      <c r="C70" s="20" t="s">
        <v>62</v>
      </c>
      <c r="D70" s="6">
        <v>0</v>
      </c>
      <c r="E70" s="6">
        <v>100</v>
      </c>
      <c r="F70" s="6">
        <v>50</v>
      </c>
      <c r="G70" s="2">
        <v>0</v>
      </c>
      <c r="H70" s="2">
        <v>0</v>
      </c>
      <c r="I70" s="2">
        <v>0</v>
      </c>
      <c r="J70" s="2">
        <v>0</v>
      </c>
      <c r="K70" s="2">
        <f>D70+E70+F70+G70+H70+I70+J70</f>
        <v>150</v>
      </c>
    </row>
    <row r="71" spans="1:11">
      <c r="A71" s="16"/>
      <c r="B71" s="21" t="s">
        <v>67</v>
      </c>
      <c r="C71" s="21"/>
      <c r="D71" s="21"/>
      <c r="E71" s="21"/>
      <c r="F71" s="21"/>
      <c r="G71" s="21"/>
      <c r="H71" s="21"/>
      <c r="I71" s="21"/>
      <c r="J71" s="21"/>
      <c r="K71" s="21"/>
    </row>
    <row r="72" spans="1:11">
      <c r="A72" s="16"/>
      <c r="B72" s="1" t="s">
        <v>16</v>
      </c>
      <c r="C72" s="20" t="s">
        <v>62</v>
      </c>
      <c r="D72" s="6">
        <v>43</v>
      </c>
      <c r="E72" s="6">
        <v>43</v>
      </c>
      <c r="F72" s="6">
        <v>43</v>
      </c>
      <c r="G72" s="2">
        <v>0</v>
      </c>
      <c r="H72" s="2">
        <v>0</v>
      </c>
      <c r="I72" s="2">
        <v>0</v>
      </c>
      <c r="J72" s="2">
        <v>0</v>
      </c>
      <c r="K72" s="2">
        <f>D72+E72+F72+G72+H72+I72+J72</f>
        <v>129</v>
      </c>
    </row>
    <row r="73" spans="1:11">
      <c r="A73" s="16"/>
      <c r="B73" s="1" t="s">
        <v>21</v>
      </c>
      <c r="C73" s="20" t="s">
        <v>68</v>
      </c>
      <c r="D73" s="6">
        <v>2</v>
      </c>
      <c r="E73" s="6">
        <v>2</v>
      </c>
      <c r="F73" s="6">
        <v>2</v>
      </c>
      <c r="G73" s="2">
        <v>0</v>
      </c>
      <c r="H73" s="2">
        <v>0</v>
      </c>
      <c r="I73" s="2">
        <v>0</v>
      </c>
      <c r="J73" s="2">
        <v>0</v>
      </c>
      <c r="K73" s="2">
        <f t="shared" ref="K73:K75" si="17">D73+E73+F73+G73+H73+I73+J73</f>
        <v>6</v>
      </c>
    </row>
    <row r="74" spans="1:11">
      <c r="A74" s="16"/>
      <c r="B74" s="1" t="s">
        <v>17</v>
      </c>
      <c r="C74" s="20" t="s">
        <v>69</v>
      </c>
      <c r="D74" s="6">
        <v>4.55</v>
      </c>
      <c r="E74" s="6">
        <v>4.55</v>
      </c>
      <c r="F74" s="6">
        <v>4.55</v>
      </c>
      <c r="G74" s="2">
        <v>0</v>
      </c>
      <c r="H74" s="2">
        <v>0</v>
      </c>
      <c r="I74" s="2">
        <v>0</v>
      </c>
      <c r="J74" s="2">
        <v>0</v>
      </c>
      <c r="K74" s="2">
        <f t="shared" si="17"/>
        <v>13.649999999999999</v>
      </c>
    </row>
    <row r="75" spans="1:11">
      <c r="A75" s="16"/>
      <c r="B75" s="1" t="s">
        <v>27</v>
      </c>
      <c r="C75" s="20" t="s">
        <v>70</v>
      </c>
      <c r="D75" s="7">
        <v>9.1999999999999993</v>
      </c>
      <c r="E75" s="7">
        <v>9.1999999999999993</v>
      </c>
      <c r="F75" s="7">
        <v>9.1999999999999993</v>
      </c>
      <c r="G75" s="2">
        <v>0</v>
      </c>
      <c r="H75" s="2">
        <v>0</v>
      </c>
      <c r="I75" s="2">
        <v>0</v>
      </c>
      <c r="J75" s="2">
        <v>0</v>
      </c>
      <c r="K75" s="2">
        <f t="shared" si="17"/>
        <v>27.599999999999998</v>
      </c>
    </row>
    <row r="76" spans="1:11">
      <c r="A76" s="28" t="s">
        <v>19</v>
      </c>
      <c r="B76" s="28"/>
      <c r="C76" s="28"/>
      <c r="D76" s="6">
        <f>D68+D70+D72+D73+D74+D75</f>
        <v>148.75</v>
      </c>
      <c r="E76" s="6">
        <f t="shared" ref="E76:F76" si="18">E68+E70+E72+E73+E74+E75</f>
        <v>248.75</v>
      </c>
      <c r="F76" s="6">
        <f t="shared" si="18"/>
        <v>198.75</v>
      </c>
      <c r="G76" s="2">
        <f>G68+G70+G72+G73+G74+G75</f>
        <v>0</v>
      </c>
      <c r="H76" s="2">
        <f t="shared" ref="H76:J76" si="19">H68+H70+H72+H73+H74+H75</f>
        <v>0</v>
      </c>
      <c r="I76" s="2">
        <f t="shared" si="19"/>
        <v>0</v>
      </c>
      <c r="J76" s="2">
        <f t="shared" si="19"/>
        <v>0</v>
      </c>
      <c r="K76" s="2">
        <f>D76+E76+F76+G76+H76+I76+J76</f>
        <v>596.25</v>
      </c>
    </row>
    <row r="77" spans="1:1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>
      <c r="A78" s="28" t="s">
        <v>40</v>
      </c>
      <c r="B78" s="28"/>
      <c r="C78" s="28"/>
      <c r="D78" s="8" t="s">
        <v>4</v>
      </c>
      <c r="E78" s="8" t="s">
        <v>5</v>
      </c>
      <c r="F78" s="8" t="s">
        <v>6</v>
      </c>
      <c r="G78" s="9">
        <v>2027</v>
      </c>
      <c r="H78" s="9">
        <v>2028</v>
      </c>
      <c r="I78" s="9">
        <v>2029</v>
      </c>
      <c r="J78" s="9">
        <v>2030</v>
      </c>
      <c r="K78" s="2"/>
    </row>
    <row r="79" spans="1:11" ht="15" customHeight="1">
      <c r="A79" s="12"/>
      <c r="B79" s="12"/>
      <c r="C79" s="1" t="s">
        <v>16</v>
      </c>
      <c r="D79" s="6">
        <f t="shared" ref="D79:J79" si="20">D15+D29+D37+D42+D49+D53+D60+D68+D70+D72</f>
        <v>1075</v>
      </c>
      <c r="E79" s="6">
        <f t="shared" si="20"/>
        <v>600</v>
      </c>
      <c r="F79" s="6">
        <f t="shared" si="20"/>
        <v>600</v>
      </c>
      <c r="G79" s="17">
        <f t="shared" si="20"/>
        <v>0</v>
      </c>
      <c r="H79" s="17">
        <f t="shared" si="20"/>
        <v>0</v>
      </c>
      <c r="I79" s="17">
        <f t="shared" si="20"/>
        <v>0</v>
      </c>
      <c r="J79" s="17">
        <f t="shared" si="20"/>
        <v>0</v>
      </c>
      <c r="K79" s="2"/>
    </row>
    <row r="80" spans="1:11" ht="15" customHeight="1">
      <c r="A80" s="12"/>
      <c r="B80" s="12"/>
      <c r="C80" s="1" t="s">
        <v>21</v>
      </c>
      <c r="D80" s="6">
        <f>D21+D23+D25+D30+D38+D43+D54+D61+D73</f>
        <v>849.1</v>
      </c>
      <c r="E80" s="6">
        <f t="shared" ref="E80:J80" si="21">E21+E23+E25+E30+E38+E43+E54+E61+E73</f>
        <v>360</v>
      </c>
      <c r="F80" s="6">
        <f t="shared" si="21"/>
        <v>360</v>
      </c>
      <c r="G80" s="18">
        <f t="shared" si="21"/>
        <v>0</v>
      </c>
      <c r="H80" s="18">
        <f t="shared" si="21"/>
        <v>0</v>
      </c>
      <c r="I80" s="18">
        <f t="shared" si="21"/>
        <v>0</v>
      </c>
      <c r="J80" s="18">
        <f t="shared" si="21"/>
        <v>0</v>
      </c>
      <c r="K80" s="2"/>
    </row>
    <row r="81" spans="1:11" ht="15" customHeight="1">
      <c r="A81" s="12"/>
      <c r="B81" s="12"/>
      <c r="C81" s="1" t="s">
        <v>17</v>
      </c>
      <c r="D81" s="6">
        <f t="shared" ref="D81:J81" si="22">D16+D31+D39+D44+D55+D62+D74</f>
        <v>240</v>
      </c>
      <c r="E81" s="6">
        <f t="shared" si="22"/>
        <v>240</v>
      </c>
      <c r="F81" s="6">
        <f t="shared" si="22"/>
        <v>240</v>
      </c>
      <c r="G81" s="18">
        <f t="shared" si="22"/>
        <v>0</v>
      </c>
      <c r="H81" s="18">
        <f t="shared" si="22"/>
        <v>0</v>
      </c>
      <c r="I81" s="18">
        <f t="shared" si="22"/>
        <v>0</v>
      </c>
      <c r="J81" s="18">
        <f t="shared" si="22"/>
        <v>0</v>
      </c>
      <c r="K81" s="2"/>
    </row>
    <row r="82" spans="1:11" ht="15" customHeight="1">
      <c r="A82" s="12"/>
      <c r="B82" s="12"/>
      <c r="C82" s="1" t="s">
        <v>27</v>
      </c>
      <c r="D82" s="6">
        <f>D32+D40+D45+D56+D63+D75</f>
        <v>260</v>
      </c>
      <c r="E82" s="6">
        <f t="shared" ref="E82:J82" si="23">E32+E40+E45+E56+E63+E75</f>
        <v>260</v>
      </c>
      <c r="F82" s="6">
        <f t="shared" si="23"/>
        <v>260</v>
      </c>
      <c r="G82" s="18">
        <f t="shared" si="23"/>
        <v>0</v>
      </c>
      <c r="H82" s="18">
        <f t="shared" si="23"/>
        <v>0</v>
      </c>
      <c r="I82" s="18">
        <f t="shared" si="23"/>
        <v>0</v>
      </c>
      <c r="J82" s="18">
        <f t="shared" si="23"/>
        <v>0</v>
      </c>
      <c r="K82" s="2"/>
    </row>
    <row r="83" spans="1:1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</sheetData>
  <mergeCells count="55">
    <mergeCell ref="B19:K19"/>
    <mergeCell ref="A76:C76"/>
    <mergeCell ref="A77:K77"/>
    <mergeCell ref="A78:C78"/>
    <mergeCell ref="A64:C64"/>
    <mergeCell ref="A65:A70"/>
    <mergeCell ref="B65:K65"/>
    <mergeCell ref="B66:K66"/>
    <mergeCell ref="B67:K67"/>
    <mergeCell ref="B69:K69"/>
    <mergeCell ref="B27:K27"/>
    <mergeCell ref="A50:C50"/>
    <mergeCell ref="A34:A45"/>
    <mergeCell ref="B34:K34"/>
    <mergeCell ref="B35:K35"/>
    <mergeCell ref="B36:K36"/>
    <mergeCell ref="A51:A56"/>
    <mergeCell ref="A57:C57"/>
    <mergeCell ref="A58:A63"/>
    <mergeCell ref="B59:K59"/>
    <mergeCell ref="B51:K51"/>
    <mergeCell ref="B52:K52"/>
    <mergeCell ref="B58:K58"/>
    <mergeCell ref="A83:K83"/>
    <mergeCell ref="A6:K6"/>
    <mergeCell ref="A46:C46"/>
    <mergeCell ref="B47:K47"/>
    <mergeCell ref="B48:K48"/>
    <mergeCell ref="A47:A49"/>
    <mergeCell ref="B28:K28"/>
    <mergeCell ref="A27:A32"/>
    <mergeCell ref="A33:C33"/>
    <mergeCell ref="A26:C26"/>
    <mergeCell ref="B20:K20"/>
    <mergeCell ref="B22:K22"/>
    <mergeCell ref="A18:A25"/>
    <mergeCell ref="C8:C9"/>
    <mergeCell ref="B8:B9"/>
    <mergeCell ref="A8:A9"/>
    <mergeCell ref="B71:K71"/>
    <mergeCell ref="H1:K1"/>
    <mergeCell ref="H2:K2"/>
    <mergeCell ref="H3:K3"/>
    <mergeCell ref="H4:K4"/>
    <mergeCell ref="D8:K8"/>
    <mergeCell ref="A10:K10"/>
    <mergeCell ref="B24:K24"/>
    <mergeCell ref="B18:K18"/>
    <mergeCell ref="A12:C12"/>
    <mergeCell ref="A11:C11"/>
    <mergeCell ref="B13:K13"/>
    <mergeCell ref="B14:K14"/>
    <mergeCell ref="A13:A16"/>
    <mergeCell ref="A17:C17"/>
    <mergeCell ref="B41:K41"/>
  </mergeCells>
  <pageMargins left="0.39370078740157483" right="0.39370078740157483" top="0.78740157480314965" bottom="0.39370078740157483" header="0" footer="0"/>
  <pageSetup paperSize="9" orientation="landscape" horizontalDpi="180" verticalDpi="180" r:id="rId1"/>
  <rowBreaks count="2" manualBreakCount="2">
    <brk id="33" max="10" man="1"/>
    <brk id="6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2024-02-05T08:10:45Z</dcterms:modified>
</cp:coreProperties>
</file>